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9660" activeTab="0"/>
  </bookViews>
  <sheets>
    <sheet name="очная" sheetId="1" r:id="rId1"/>
  </sheets>
  <definedNames>
    <definedName name="_xlnm.Print_Area" localSheetId="0">'очная'!$A$39:$L$124</definedName>
  </definedNames>
  <calcPr fullCalcOnLoad="1"/>
</workbook>
</file>

<file path=xl/sharedStrings.xml><?xml version="1.0" encoding="utf-8"?>
<sst xmlns="http://schemas.openxmlformats.org/spreadsheetml/2006/main" count="253" uniqueCount="136">
  <si>
    <t>Сведения о зачислении в Томский государственный университет в 2011 г. Магистратура</t>
  </si>
  <si>
    <t>Факультет</t>
  </si>
  <si>
    <t>Направление/специальность</t>
  </si>
  <si>
    <t>Зачислено     /план приема</t>
  </si>
  <si>
    <t>Подано заявлений</t>
  </si>
  <si>
    <t>Подано заявлений по 1 приоритету</t>
  </si>
  <si>
    <t>Конкурс по 1 приоритету</t>
  </si>
  <si>
    <t>Проходной балл</t>
  </si>
  <si>
    <t>Зачислено. Дипломом с отличием</t>
  </si>
  <si>
    <t>Зачислено на обучение по договору</t>
  </si>
  <si>
    <t>БИ</t>
  </si>
  <si>
    <t>Биология</t>
  </si>
  <si>
    <t>Почвоведение</t>
  </si>
  <si>
    <t>Экология и природопользование</t>
  </si>
  <si>
    <t>ГГФ</t>
  </si>
  <si>
    <t>География</t>
  </si>
  <si>
    <t>Геология</t>
  </si>
  <si>
    <t>Гидрометеорология</t>
  </si>
  <si>
    <t>ИИК</t>
  </si>
  <si>
    <t>Культурология</t>
  </si>
  <si>
    <t>ИФ</t>
  </si>
  <si>
    <t>История</t>
  </si>
  <si>
    <t>Международные отношения</t>
  </si>
  <si>
    <t>ММФ</t>
  </si>
  <si>
    <t>Математика</t>
  </si>
  <si>
    <t>Механика</t>
  </si>
  <si>
    <t>РФФ</t>
  </si>
  <si>
    <t>Оптотехника</t>
  </si>
  <si>
    <t>Радиофизика</t>
  </si>
  <si>
    <t>Фотоника и оптоинформатика</t>
  </si>
  <si>
    <t>ФилФ</t>
  </si>
  <si>
    <t>Филология</t>
  </si>
  <si>
    <t>ФИнф</t>
  </si>
  <si>
    <t>Информационные технологии</t>
  </si>
  <si>
    <t>Прикладная информатика</t>
  </si>
  <si>
    <t>ФП</t>
  </si>
  <si>
    <t>Психология</t>
  </si>
  <si>
    <t>ФПМК</t>
  </si>
  <si>
    <t>Прикладная математика и информатика</t>
  </si>
  <si>
    <t>ФСФ</t>
  </si>
  <si>
    <t>Гуманитарная информатика</t>
  </si>
  <si>
    <t>Политология</t>
  </si>
  <si>
    <t>Философия</t>
  </si>
  <si>
    <t>ФТФ</t>
  </si>
  <si>
    <t>Нанотехнологии</t>
  </si>
  <si>
    <t>Прикладная механика</t>
  </si>
  <si>
    <t>Техническая физика</t>
  </si>
  <si>
    <t>ФФ</t>
  </si>
  <si>
    <t>Информационные системы</t>
  </si>
  <si>
    <t>Физика</t>
  </si>
  <si>
    <t>ХФ</t>
  </si>
  <si>
    <t>Химия</t>
  </si>
  <si>
    <t>ЭФ</t>
  </si>
  <si>
    <t>Менеджмент</t>
  </si>
  <si>
    <t>Экономика</t>
  </si>
  <si>
    <t>ВШБ АФ</t>
  </si>
  <si>
    <t>ЮИ</t>
  </si>
  <si>
    <t>Юриспруденция</t>
  </si>
  <si>
    <t>ЮИ (ЗО)</t>
  </si>
  <si>
    <t>Юриспруденция / магистратура</t>
  </si>
  <si>
    <t xml:space="preserve">Сведения о зачислении в Томский государственный университет в 2011 г. </t>
  </si>
  <si>
    <t>Очная форма обучения. Бакалавриат. Специалитет.</t>
  </si>
  <si>
    <t>План набора</t>
  </si>
  <si>
    <t>Проходной балл/выборочный балл</t>
  </si>
  <si>
    <t>Медалисты. Подано заявлений по 1 приоритету</t>
  </si>
  <si>
    <t>Зачислено  медалистов</t>
  </si>
  <si>
    <t>Зачислено по целевому набору</t>
  </si>
  <si>
    <t>Зачислено на обучение по договору/Iiвысшее</t>
  </si>
  <si>
    <t>2 высшее</t>
  </si>
  <si>
    <t>Агрономия</t>
  </si>
  <si>
    <t>Лесное хозяйство</t>
  </si>
  <si>
    <t>Садово-парковое хозяйство и ландшафтное строительство</t>
  </si>
  <si>
    <t>Экономика и управление на предприятии АПК</t>
  </si>
  <si>
    <t>163/164</t>
  </si>
  <si>
    <t>Библиотечно-информационная деятельность</t>
  </si>
  <si>
    <t>Вокальное искусство</t>
  </si>
  <si>
    <t>Дизайн</t>
  </si>
  <si>
    <t>196/199</t>
  </si>
  <si>
    <t>Дирижирование академическим хором</t>
  </si>
  <si>
    <t>Изобразительное искусство</t>
  </si>
  <si>
    <t>Инструментальное исполнительство</t>
  </si>
  <si>
    <t>Музеология</t>
  </si>
  <si>
    <t>Документоведение и документационное обеспечение управления</t>
  </si>
  <si>
    <t>Регионоведение</t>
  </si>
  <si>
    <t>Математика, Механика, Компьютерные науки</t>
  </si>
  <si>
    <t>ФЖ</t>
  </si>
  <si>
    <t>Журналистика</t>
  </si>
  <si>
    <t>Издательское дело и редактирование</t>
  </si>
  <si>
    <t>Литературное творчество</t>
  </si>
  <si>
    <t>Перевод и переводоведение (англ)</t>
  </si>
  <si>
    <t>Теоретическая и прикладная лингвистика</t>
  </si>
  <si>
    <t>ФИТ</t>
  </si>
  <si>
    <t>Инноватика</t>
  </si>
  <si>
    <t>Управление инновациями</t>
  </si>
  <si>
    <t>Управление качеством</t>
  </si>
  <si>
    <t>ФИЯ</t>
  </si>
  <si>
    <t>Английский язык</t>
  </si>
  <si>
    <t>Китайский язык</t>
  </si>
  <si>
    <t>Немецкий язык</t>
  </si>
  <si>
    <t>Французский язык</t>
  </si>
  <si>
    <t>Клиническая психология</t>
  </si>
  <si>
    <t>Организация работы с молодежью</t>
  </si>
  <si>
    <t>Реклама</t>
  </si>
  <si>
    <t>Связи с общественностью</t>
  </si>
  <si>
    <t>Управление персоналом</t>
  </si>
  <si>
    <t>Компьютерная безопасность</t>
  </si>
  <si>
    <t>Математические методы в экономике</t>
  </si>
  <si>
    <t>Социальная работа</t>
  </si>
  <si>
    <t>Социология</t>
  </si>
  <si>
    <t>203/204</t>
  </si>
  <si>
    <t>Направления и специальности ФТФ</t>
  </si>
  <si>
    <t xml:space="preserve">Физика, астрономия, медицинская физика </t>
  </si>
  <si>
    <t>ФФК</t>
  </si>
  <si>
    <t>Рекреация и спортивно-оздоровительный туризм</t>
  </si>
  <si>
    <t>Физическая Культура и спорт</t>
  </si>
  <si>
    <t>Направления и специальности ЭФ</t>
  </si>
  <si>
    <t>Прикладная информатика в экономике</t>
  </si>
  <si>
    <t>ВШБ ДП</t>
  </si>
  <si>
    <t>ВШБ М</t>
  </si>
  <si>
    <t>Коммерция</t>
  </si>
  <si>
    <t>Маркетинг</t>
  </si>
  <si>
    <t>ВШБ СТ</t>
  </si>
  <si>
    <t>Статистика</t>
  </si>
  <si>
    <t>МФУ</t>
  </si>
  <si>
    <t>Антикризисное управление</t>
  </si>
  <si>
    <t>Государственное и муниципальное управление</t>
  </si>
  <si>
    <t>Мировая экономика</t>
  </si>
  <si>
    <t>Изобразительное искусство (II)</t>
  </si>
  <si>
    <t>Культурология (II)</t>
  </si>
  <si>
    <t>Иностранный язык (II)</t>
  </si>
  <si>
    <t>Тоном выделены проходные баллы при наличии выборочных баллов</t>
  </si>
  <si>
    <t>НЮИ</t>
  </si>
  <si>
    <t>Бурятский филиал, г. Улан-Удэ</t>
  </si>
  <si>
    <t>14*</t>
  </si>
  <si>
    <t>Филиал в г. Прокопьевске</t>
  </si>
  <si>
    <t>* - на базе среднего профессионального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</si>
</sst>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 textRotation="90" wrapText="1"/>
    </xf>
    <xf numFmtId="0" fontId="6" fillId="0" borderId="3" xfId="0" applyFont="1" applyFill="1" applyBorder="1" applyAlignment="1">
      <alignment textRotation="90" wrapText="1"/>
    </xf>
    <xf numFmtId="0" fontId="6" fillId="0" borderId="4" xfId="0" applyFont="1" applyBorder="1" applyAlignment="1">
      <alignment textRotation="90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6" xfId="0" applyFont="1" applyBorder="1" applyAlignment="1">
      <alignment/>
    </xf>
    <xf numFmtId="2" fontId="6" fillId="0" borderId="6" xfId="0" applyNumberFormat="1" applyFont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7" xfId="0" applyFont="1" applyBorder="1" applyAlignment="1">
      <alignment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9" xfId="0" applyFont="1" applyBorder="1" applyAlignment="1">
      <alignment/>
    </xf>
    <xf numFmtId="2" fontId="6" fillId="0" borderId="9" xfId="0" applyNumberFormat="1" applyFont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7" fillId="0" borderId="9" xfId="0" applyFont="1" applyBorder="1" applyAlignment="1">
      <alignment/>
    </xf>
    <xf numFmtId="2" fontId="7" fillId="0" borderId="9" xfId="0" applyNumberFormat="1" applyFont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/>
    </xf>
    <xf numFmtId="2" fontId="6" fillId="0" borderId="14" xfId="0" applyNumberFormat="1" applyFont="1" applyBorder="1" applyAlignment="1">
      <alignment/>
    </xf>
    <xf numFmtId="0" fontId="0" fillId="0" borderId="15" xfId="0" applyBorder="1" applyAlignment="1">
      <alignment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2" fontId="7" fillId="0" borderId="14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2" xfId="0" applyBorder="1" applyAlignment="1">
      <alignment wrapText="1"/>
    </xf>
    <xf numFmtId="0" fontId="6" fillId="0" borderId="3" xfId="0" applyFont="1" applyBorder="1" applyAlignment="1">
      <alignment/>
    </xf>
    <xf numFmtId="2" fontId="6" fillId="0" borderId="3" xfId="0" applyNumberFormat="1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wrapText="1"/>
    </xf>
    <xf numFmtId="2" fontId="6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6" fillId="0" borderId="16" xfId="0" applyFont="1" applyBorder="1" applyAlignment="1">
      <alignment textRotation="90" wrapText="1"/>
    </xf>
    <xf numFmtId="0" fontId="6" fillId="0" borderId="4" xfId="0" applyFont="1" applyFill="1" applyBorder="1" applyAlignment="1">
      <alignment textRotation="90" wrapText="1"/>
    </xf>
    <xf numFmtId="168" fontId="6" fillId="0" borderId="6" xfId="0" applyNumberFormat="1" applyFont="1" applyFill="1" applyBorder="1" applyAlignment="1">
      <alignment/>
    </xf>
    <xf numFmtId="0" fontId="6" fillId="0" borderId="17" xfId="0" applyFont="1" applyBorder="1" applyAlignment="1">
      <alignment/>
    </xf>
    <xf numFmtId="168" fontId="6" fillId="0" borderId="9" xfId="0" applyNumberFormat="1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9" xfId="0" applyFont="1" applyBorder="1" applyAlignment="1">
      <alignment wrapText="1"/>
    </xf>
    <xf numFmtId="0" fontId="6" fillId="0" borderId="19" xfId="0" applyFont="1" applyFill="1" applyBorder="1" applyAlignment="1">
      <alignment/>
    </xf>
    <xf numFmtId="168" fontId="6" fillId="0" borderId="19" xfId="0" applyNumberFormat="1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1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3" xfId="0" applyBorder="1" applyAlignment="1">
      <alignment/>
    </xf>
    <xf numFmtId="0" fontId="7" fillId="0" borderId="3" xfId="0" applyFont="1" applyFill="1" applyBorder="1" applyAlignment="1">
      <alignment/>
    </xf>
    <xf numFmtId="2" fontId="7" fillId="0" borderId="3" xfId="0" applyNumberFormat="1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2" fontId="6" fillId="0" borderId="9" xfId="0" applyNumberFormat="1" applyFont="1" applyFill="1" applyBorder="1" applyAlignment="1">
      <alignment/>
    </xf>
    <xf numFmtId="0" fontId="6" fillId="0" borderId="19" xfId="0" applyFont="1" applyBorder="1" applyAlignment="1">
      <alignment/>
    </xf>
    <xf numFmtId="2" fontId="7" fillId="0" borderId="3" xfId="0" applyNumberFormat="1" applyFont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Border="1" applyAlignment="1">
      <alignment/>
    </xf>
    <xf numFmtId="0" fontId="0" fillId="0" borderId="0" xfId="0" applyAlignment="1">
      <alignment wrapText="1"/>
    </xf>
    <xf numFmtId="0" fontId="6" fillId="0" borderId="5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/>
    </xf>
    <xf numFmtId="2" fontId="6" fillId="0" borderId="14" xfId="0" applyNumberFormat="1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textRotation="90" wrapText="1"/>
    </xf>
    <xf numFmtId="0" fontId="6" fillId="0" borderId="0" xfId="0" applyFont="1" applyFill="1" applyBorder="1" applyAlignment="1">
      <alignment textRotation="90" wrapText="1"/>
    </xf>
    <xf numFmtId="0" fontId="6" fillId="0" borderId="0" xfId="0" applyFont="1" applyFill="1" applyBorder="1" applyAlignment="1">
      <alignment/>
    </xf>
    <xf numFmtId="2" fontId="7" fillId="0" borderId="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" fontId="7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4"/>
  <sheetViews>
    <sheetView tabSelected="1" workbookViewId="0" topLeftCell="A1">
      <selection activeCell="I39" sqref="I39"/>
    </sheetView>
  </sheetViews>
  <sheetFormatPr defaultColWidth="9.140625" defaultRowHeight="12.75"/>
  <cols>
    <col min="1" max="1" width="10.00390625" style="81" customWidth="1"/>
    <col min="2" max="2" width="26.421875" style="0" customWidth="1"/>
    <col min="3" max="3" width="5.140625" style="0" bestFit="1" customWidth="1"/>
    <col min="4" max="4" width="5.28125" style="0" bestFit="1" customWidth="1"/>
    <col min="5" max="5" width="7.28125" style="0" bestFit="1" customWidth="1"/>
    <col min="6" max="6" width="12.00390625" style="0" bestFit="1" customWidth="1"/>
    <col min="7" max="7" width="6.57421875" style="0" bestFit="1" customWidth="1"/>
    <col min="8" max="8" width="7.28125" style="52" bestFit="1" customWidth="1"/>
    <col min="9" max="9" width="7.28125" style="0" bestFit="1" customWidth="1"/>
    <col min="10" max="10" width="3.57421875" style="0" bestFit="1" customWidth="1"/>
    <col min="11" max="11" width="4.00390625" style="0" bestFit="1" customWidth="1"/>
    <col min="12" max="12" width="3.57421875" style="0" bestFit="1" customWidth="1"/>
    <col min="13" max="13" width="4.57421875" style="0" customWidth="1"/>
  </cols>
  <sheetData>
    <row r="1" spans="1:9" ht="29.25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69" customHeight="1" thickBot="1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7" t="s">
        <v>9</v>
      </c>
    </row>
    <row r="3" spans="1:9" ht="12.75">
      <c r="A3" s="8" t="s">
        <v>10</v>
      </c>
      <c r="B3" s="9" t="s">
        <v>11</v>
      </c>
      <c r="C3" s="10">
        <v>20</v>
      </c>
      <c r="D3" s="11">
        <v>21</v>
      </c>
      <c r="E3" s="11">
        <v>21</v>
      </c>
      <c r="F3" s="12">
        <v>1.05</v>
      </c>
      <c r="G3" s="11">
        <v>141</v>
      </c>
      <c r="H3" s="13"/>
      <c r="I3" s="14"/>
    </row>
    <row r="4" spans="1:9" ht="12.75">
      <c r="A4" s="15" t="s">
        <v>10</v>
      </c>
      <c r="B4" s="16" t="s">
        <v>12</v>
      </c>
      <c r="C4" s="17">
        <v>5</v>
      </c>
      <c r="D4" s="18">
        <v>5</v>
      </c>
      <c r="E4" s="18">
        <v>5</v>
      </c>
      <c r="F4" s="19">
        <v>1</v>
      </c>
      <c r="G4" s="18">
        <v>152</v>
      </c>
      <c r="H4" s="20"/>
      <c r="I4" s="21"/>
    </row>
    <row r="5" spans="1:9" ht="25.5">
      <c r="A5" s="15" t="s">
        <v>10</v>
      </c>
      <c r="B5" s="16" t="s">
        <v>13</v>
      </c>
      <c r="C5" s="17">
        <v>10</v>
      </c>
      <c r="D5" s="18">
        <v>11</v>
      </c>
      <c r="E5" s="18">
        <v>10</v>
      </c>
      <c r="F5" s="19">
        <v>1</v>
      </c>
      <c r="G5" s="18">
        <v>160</v>
      </c>
      <c r="H5" s="20"/>
      <c r="I5" s="21"/>
    </row>
    <row r="6" spans="1:9" ht="12.75">
      <c r="A6" s="15" t="s">
        <v>14</v>
      </c>
      <c r="B6" s="16" t="s">
        <v>15</v>
      </c>
      <c r="C6" s="17">
        <v>15</v>
      </c>
      <c r="D6" s="18">
        <v>16</v>
      </c>
      <c r="E6" s="18">
        <v>16</v>
      </c>
      <c r="F6" s="19">
        <v>1.0667</v>
      </c>
      <c r="G6" s="18">
        <v>120</v>
      </c>
      <c r="H6" s="20"/>
      <c r="I6" s="21"/>
    </row>
    <row r="7" spans="1:9" ht="12.75">
      <c r="A7" s="15" t="s">
        <v>14</v>
      </c>
      <c r="B7" s="16" t="s">
        <v>16</v>
      </c>
      <c r="C7" s="17">
        <v>25</v>
      </c>
      <c r="D7" s="18">
        <v>26</v>
      </c>
      <c r="E7" s="18">
        <v>26</v>
      </c>
      <c r="F7" s="19">
        <v>1.04</v>
      </c>
      <c r="G7" s="18">
        <v>120</v>
      </c>
      <c r="H7" s="20"/>
      <c r="I7" s="21"/>
    </row>
    <row r="8" spans="1:9" ht="12.75">
      <c r="A8" s="15" t="s">
        <v>14</v>
      </c>
      <c r="B8" s="16" t="s">
        <v>17</v>
      </c>
      <c r="C8" s="17">
        <v>9</v>
      </c>
      <c r="D8" s="18">
        <v>9</v>
      </c>
      <c r="E8" s="18">
        <v>9</v>
      </c>
      <c r="F8" s="19">
        <v>1</v>
      </c>
      <c r="G8" s="18">
        <v>100</v>
      </c>
      <c r="H8" s="20"/>
      <c r="I8" s="21"/>
    </row>
    <row r="9" spans="1:9" ht="12.75">
      <c r="A9" s="15" t="s">
        <v>18</v>
      </c>
      <c r="B9" s="16" t="s">
        <v>19</v>
      </c>
      <c r="C9" s="17">
        <v>2</v>
      </c>
      <c r="D9" s="18">
        <v>2</v>
      </c>
      <c r="E9" s="18">
        <v>2</v>
      </c>
      <c r="F9" s="19">
        <v>1</v>
      </c>
      <c r="G9" s="18">
        <v>70</v>
      </c>
      <c r="H9" s="20"/>
      <c r="I9" s="21"/>
    </row>
    <row r="10" spans="1:9" ht="12.75">
      <c r="A10" s="15" t="s">
        <v>20</v>
      </c>
      <c r="B10" s="16" t="s">
        <v>21</v>
      </c>
      <c r="C10" s="17">
        <v>4</v>
      </c>
      <c r="D10" s="18">
        <v>5</v>
      </c>
      <c r="E10" s="18">
        <v>5</v>
      </c>
      <c r="F10" s="19">
        <v>1.25</v>
      </c>
      <c r="G10" s="18">
        <v>200</v>
      </c>
      <c r="H10" s="20"/>
      <c r="I10" s="22"/>
    </row>
    <row r="11" spans="1:9" ht="12.75">
      <c r="A11" s="15" t="s">
        <v>20</v>
      </c>
      <c r="B11" s="16" t="s">
        <v>22</v>
      </c>
      <c r="C11" s="17">
        <v>5</v>
      </c>
      <c r="D11" s="18">
        <v>8</v>
      </c>
      <c r="E11" s="18">
        <v>8</v>
      </c>
      <c r="F11" s="19">
        <v>1.6</v>
      </c>
      <c r="G11" s="18">
        <v>250</v>
      </c>
      <c r="H11" s="20"/>
      <c r="I11" s="22">
        <v>2</v>
      </c>
    </row>
    <row r="12" spans="1:9" ht="12.75">
      <c r="A12" s="15" t="s">
        <v>23</v>
      </c>
      <c r="B12" s="16" t="s">
        <v>24</v>
      </c>
      <c r="C12" s="17">
        <v>3</v>
      </c>
      <c r="D12" s="18">
        <v>3</v>
      </c>
      <c r="E12" s="18">
        <v>3</v>
      </c>
      <c r="F12" s="19">
        <v>1</v>
      </c>
      <c r="G12" s="18">
        <v>185</v>
      </c>
      <c r="H12" s="20"/>
      <c r="I12" s="22"/>
    </row>
    <row r="13" spans="1:9" ht="12.75">
      <c r="A13" s="15" t="s">
        <v>23</v>
      </c>
      <c r="B13" s="16" t="s">
        <v>25</v>
      </c>
      <c r="C13" s="17">
        <v>8</v>
      </c>
      <c r="D13" s="18">
        <v>8</v>
      </c>
      <c r="E13" s="18">
        <v>8</v>
      </c>
      <c r="F13" s="19">
        <v>1</v>
      </c>
      <c r="G13" s="18">
        <v>160</v>
      </c>
      <c r="H13" s="20"/>
      <c r="I13" s="23">
        <v>2</v>
      </c>
    </row>
    <row r="14" spans="1:9" ht="12.75">
      <c r="A14" s="15" t="s">
        <v>26</v>
      </c>
      <c r="B14" s="16" t="s">
        <v>27</v>
      </c>
      <c r="C14" s="17">
        <v>2</v>
      </c>
      <c r="D14" s="18">
        <v>2</v>
      </c>
      <c r="E14" s="18">
        <v>2</v>
      </c>
      <c r="F14" s="19">
        <v>1</v>
      </c>
      <c r="G14" s="18">
        <v>140</v>
      </c>
      <c r="H14" s="20"/>
      <c r="I14" s="22"/>
    </row>
    <row r="15" spans="1:9" ht="12.75">
      <c r="A15" s="15" t="s">
        <v>26</v>
      </c>
      <c r="B15" s="16" t="s">
        <v>28</v>
      </c>
      <c r="C15" s="17">
        <v>12</v>
      </c>
      <c r="D15" s="18">
        <v>13</v>
      </c>
      <c r="E15" s="18">
        <v>13</v>
      </c>
      <c r="F15" s="19">
        <v>1.0833</v>
      </c>
      <c r="G15" s="18">
        <v>116</v>
      </c>
      <c r="H15" s="20"/>
      <c r="I15" s="22"/>
    </row>
    <row r="16" spans="1:9" ht="25.5">
      <c r="A16" s="15" t="s">
        <v>26</v>
      </c>
      <c r="B16" s="16" t="s">
        <v>29</v>
      </c>
      <c r="C16" s="17">
        <v>2</v>
      </c>
      <c r="D16" s="18">
        <v>2</v>
      </c>
      <c r="E16" s="18">
        <v>2</v>
      </c>
      <c r="F16" s="19">
        <v>1</v>
      </c>
      <c r="G16" s="18">
        <v>124</v>
      </c>
      <c r="H16" s="20"/>
      <c r="I16" s="22"/>
    </row>
    <row r="17" spans="1:9" ht="12.75">
      <c r="A17" s="15" t="s">
        <v>30</v>
      </c>
      <c r="B17" s="16" t="s">
        <v>31</v>
      </c>
      <c r="C17" s="17">
        <v>6</v>
      </c>
      <c r="D17" s="18">
        <v>6</v>
      </c>
      <c r="E17" s="18">
        <v>6</v>
      </c>
      <c r="F17" s="19">
        <v>1</v>
      </c>
      <c r="G17" s="18">
        <v>168</v>
      </c>
      <c r="H17" s="20"/>
      <c r="I17" s="22"/>
    </row>
    <row r="18" spans="1:9" ht="25.5">
      <c r="A18" s="15" t="s">
        <v>32</v>
      </c>
      <c r="B18" s="16" t="s">
        <v>33</v>
      </c>
      <c r="C18" s="17">
        <v>11</v>
      </c>
      <c r="D18" s="18">
        <v>16</v>
      </c>
      <c r="E18" s="18">
        <v>16</v>
      </c>
      <c r="F18" s="19">
        <v>1.0667</v>
      </c>
      <c r="G18" s="18">
        <v>160</v>
      </c>
      <c r="H18" s="20"/>
      <c r="I18" s="22"/>
    </row>
    <row r="19" spans="1:9" ht="12.75">
      <c r="A19" s="15" t="s">
        <v>32</v>
      </c>
      <c r="B19" s="16" t="s">
        <v>34</v>
      </c>
      <c r="C19" s="17">
        <v>4</v>
      </c>
      <c r="D19" s="18">
        <v>0</v>
      </c>
      <c r="E19" s="18"/>
      <c r="F19" s="19"/>
      <c r="G19" s="18"/>
      <c r="H19" s="20"/>
      <c r="I19" s="22">
        <v>5</v>
      </c>
    </row>
    <row r="20" spans="1:9" ht="12.75">
      <c r="A20" s="15" t="s">
        <v>35</v>
      </c>
      <c r="B20" s="16" t="s">
        <v>36</v>
      </c>
      <c r="C20" s="17">
        <v>7</v>
      </c>
      <c r="D20" s="18">
        <v>11</v>
      </c>
      <c r="E20" s="18">
        <v>11</v>
      </c>
      <c r="F20" s="19">
        <v>1.5714</v>
      </c>
      <c r="G20" s="18">
        <v>180</v>
      </c>
      <c r="H20" s="20"/>
      <c r="I20" s="22">
        <v>2</v>
      </c>
    </row>
    <row r="21" spans="1:9" ht="25.5">
      <c r="A21" s="15" t="s">
        <v>37</v>
      </c>
      <c r="B21" s="16" t="s">
        <v>38</v>
      </c>
      <c r="C21" s="17">
        <v>10</v>
      </c>
      <c r="D21" s="18">
        <v>10</v>
      </c>
      <c r="E21" s="18">
        <v>10</v>
      </c>
      <c r="F21" s="19">
        <v>1</v>
      </c>
      <c r="G21" s="18">
        <v>105</v>
      </c>
      <c r="H21" s="20"/>
      <c r="I21" s="22"/>
    </row>
    <row r="22" spans="1:9" ht="12.75">
      <c r="A22" s="15" t="s">
        <v>39</v>
      </c>
      <c r="B22" s="16" t="s">
        <v>40</v>
      </c>
      <c r="C22" s="17">
        <v>2</v>
      </c>
      <c r="D22" s="18">
        <v>2</v>
      </c>
      <c r="E22" s="18">
        <v>2</v>
      </c>
      <c r="F22" s="19">
        <v>1</v>
      </c>
      <c r="G22" s="18">
        <v>180</v>
      </c>
      <c r="H22" s="20"/>
      <c r="I22" s="22"/>
    </row>
    <row r="23" spans="1:9" ht="12.75">
      <c r="A23" s="15" t="s">
        <v>39</v>
      </c>
      <c r="B23" s="16" t="s">
        <v>41</v>
      </c>
      <c r="C23" s="17">
        <v>2</v>
      </c>
      <c r="D23" s="18">
        <v>3</v>
      </c>
      <c r="E23" s="18">
        <v>3</v>
      </c>
      <c r="F23" s="19">
        <v>1.5</v>
      </c>
      <c r="G23" s="18">
        <v>160</v>
      </c>
      <c r="H23" s="20"/>
      <c r="I23" s="23">
        <v>1</v>
      </c>
    </row>
    <row r="24" spans="1:9" ht="12.75">
      <c r="A24" s="15" t="s">
        <v>39</v>
      </c>
      <c r="B24" s="16" t="s">
        <v>42</v>
      </c>
      <c r="C24" s="17">
        <v>5</v>
      </c>
      <c r="D24" s="18">
        <v>12</v>
      </c>
      <c r="E24" s="18">
        <v>12</v>
      </c>
      <c r="F24" s="19">
        <v>2.4</v>
      </c>
      <c r="G24" s="18">
        <v>195</v>
      </c>
      <c r="H24" s="20"/>
      <c r="I24" s="22"/>
    </row>
    <row r="25" spans="1:9" ht="12.75">
      <c r="A25" s="15" t="s">
        <v>43</v>
      </c>
      <c r="B25" s="16" t="s">
        <v>44</v>
      </c>
      <c r="C25" s="17">
        <v>4</v>
      </c>
      <c r="D25" s="18">
        <v>4</v>
      </c>
      <c r="E25" s="18">
        <v>4</v>
      </c>
      <c r="F25" s="19">
        <v>1</v>
      </c>
      <c r="G25" s="18">
        <v>180</v>
      </c>
      <c r="H25" s="20"/>
      <c r="I25" s="22"/>
    </row>
    <row r="26" spans="1:9" ht="12.75">
      <c r="A26" s="15" t="s">
        <v>43</v>
      </c>
      <c r="B26" s="16" t="s">
        <v>45</v>
      </c>
      <c r="C26" s="17">
        <v>11</v>
      </c>
      <c r="D26" s="18">
        <v>12</v>
      </c>
      <c r="E26" s="18">
        <v>12</v>
      </c>
      <c r="F26" s="19">
        <v>1.0909</v>
      </c>
      <c r="G26" s="18">
        <v>180</v>
      </c>
      <c r="H26" s="20"/>
      <c r="I26" s="22"/>
    </row>
    <row r="27" spans="1:9" ht="12.75">
      <c r="A27" s="15" t="s">
        <v>43</v>
      </c>
      <c r="B27" s="16" t="s">
        <v>46</v>
      </c>
      <c r="C27" s="17">
        <v>18</v>
      </c>
      <c r="D27" s="18">
        <v>33</v>
      </c>
      <c r="E27" s="18">
        <v>32</v>
      </c>
      <c r="F27" s="19">
        <v>1.7778</v>
      </c>
      <c r="G27" s="18">
        <v>180</v>
      </c>
      <c r="H27" s="20"/>
      <c r="I27" s="23">
        <v>8</v>
      </c>
    </row>
    <row r="28" spans="1:9" ht="12.75">
      <c r="A28" s="24" t="s">
        <v>43</v>
      </c>
      <c r="B28" s="25"/>
      <c r="C28" s="26">
        <v>7</v>
      </c>
      <c r="D28" s="27"/>
      <c r="E28" s="27"/>
      <c r="F28" s="28"/>
      <c r="G28" s="27"/>
      <c r="H28" s="29"/>
      <c r="I28" s="30"/>
    </row>
    <row r="29" spans="1:9" ht="12.75">
      <c r="A29" s="15" t="s">
        <v>47</v>
      </c>
      <c r="B29" s="16" t="s">
        <v>48</v>
      </c>
      <c r="C29" s="17">
        <v>4</v>
      </c>
      <c r="D29" s="18">
        <v>5</v>
      </c>
      <c r="E29" s="18">
        <v>4</v>
      </c>
      <c r="F29" s="19">
        <v>1</v>
      </c>
      <c r="G29" s="18">
        <v>171</v>
      </c>
      <c r="H29" s="20">
        <v>3</v>
      </c>
      <c r="I29" s="22"/>
    </row>
    <row r="30" spans="1:9" ht="12.75">
      <c r="A30" s="15" t="s">
        <v>47</v>
      </c>
      <c r="B30" s="16" t="s">
        <v>49</v>
      </c>
      <c r="C30" s="17">
        <v>20</v>
      </c>
      <c r="D30" s="18">
        <v>20</v>
      </c>
      <c r="E30" s="18">
        <v>20</v>
      </c>
      <c r="F30" s="19">
        <v>1</v>
      </c>
      <c r="G30" s="18">
        <v>160</v>
      </c>
      <c r="H30" s="20">
        <v>7</v>
      </c>
      <c r="I30" s="22"/>
    </row>
    <row r="31" spans="1:9" ht="12.75">
      <c r="A31" s="15" t="s">
        <v>50</v>
      </c>
      <c r="B31" s="16" t="s">
        <v>51</v>
      </c>
      <c r="C31" s="17">
        <v>15</v>
      </c>
      <c r="D31" s="18">
        <v>18</v>
      </c>
      <c r="E31" s="18">
        <v>18</v>
      </c>
      <c r="F31" s="19">
        <v>1.2</v>
      </c>
      <c r="G31" s="18">
        <v>165</v>
      </c>
      <c r="H31" s="20"/>
      <c r="I31" s="23">
        <v>2</v>
      </c>
    </row>
    <row r="32" spans="1:9" ht="12.75">
      <c r="A32" s="15" t="s">
        <v>52</v>
      </c>
      <c r="B32" s="16" t="s">
        <v>53</v>
      </c>
      <c r="C32" s="17">
        <v>5</v>
      </c>
      <c r="D32" s="18">
        <v>7</v>
      </c>
      <c r="E32" s="18">
        <v>6</v>
      </c>
      <c r="F32" s="19">
        <v>1.2</v>
      </c>
      <c r="G32" s="18">
        <v>120</v>
      </c>
      <c r="H32" s="20"/>
      <c r="I32" s="22"/>
    </row>
    <row r="33" spans="1:9" ht="12.75">
      <c r="A33" s="15" t="s">
        <v>52</v>
      </c>
      <c r="B33" s="16" t="s">
        <v>54</v>
      </c>
      <c r="C33" s="17">
        <v>5</v>
      </c>
      <c r="D33" s="18">
        <v>10</v>
      </c>
      <c r="E33" s="18">
        <v>10</v>
      </c>
      <c r="F33" s="19">
        <v>2</v>
      </c>
      <c r="G33" s="18">
        <v>110</v>
      </c>
      <c r="H33" s="20"/>
      <c r="I33" s="22">
        <v>1</v>
      </c>
    </row>
    <row r="34" spans="1:9" ht="12.75">
      <c r="A34" s="31" t="s">
        <v>55</v>
      </c>
      <c r="B34" s="16" t="s">
        <v>54</v>
      </c>
      <c r="C34" s="17"/>
      <c r="D34" s="18"/>
      <c r="E34" s="18"/>
      <c r="F34" s="19"/>
      <c r="G34" s="18"/>
      <c r="H34" s="20"/>
      <c r="I34" s="22">
        <v>12</v>
      </c>
    </row>
    <row r="35" spans="1:9" ht="13.5" thickBot="1">
      <c r="A35" s="32" t="s">
        <v>56</v>
      </c>
      <c r="B35" s="33" t="s">
        <v>57</v>
      </c>
      <c r="C35" s="34">
        <v>2</v>
      </c>
      <c r="D35" s="35">
        <v>12</v>
      </c>
      <c r="E35" s="35">
        <v>9</v>
      </c>
      <c r="F35" s="36">
        <v>4.5</v>
      </c>
      <c r="G35" s="35">
        <v>213</v>
      </c>
      <c r="H35" s="35"/>
      <c r="I35" s="35"/>
    </row>
    <row r="36" spans="1:13" ht="13.5" thickBot="1">
      <c r="A36" s="37"/>
      <c r="B36" s="38"/>
      <c r="C36" s="39">
        <f>SUM(C3:C35)</f>
        <v>260</v>
      </c>
      <c r="D36" s="39"/>
      <c r="E36" s="39">
        <f>SUM(D3:D35)</f>
        <v>312</v>
      </c>
      <c r="F36" s="40">
        <f>E36/C36</f>
        <v>1.2</v>
      </c>
      <c r="G36" s="39"/>
      <c r="H36" s="39">
        <f>SUM(H3:H35)</f>
        <v>10</v>
      </c>
      <c r="I36" s="39">
        <f>SUM(I3:I35)</f>
        <v>35</v>
      </c>
      <c r="M36" s="41"/>
    </row>
    <row r="37" spans="1:12" ht="13.5" thickBot="1">
      <c r="A37" s="42" t="s">
        <v>58</v>
      </c>
      <c r="B37" s="4" t="s">
        <v>59</v>
      </c>
      <c r="C37" s="43">
        <v>5</v>
      </c>
      <c r="D37" s="43">
        <v>34</v>
      </c>
      <c r="E37" s="43">
        <v>29</v>
      </c>
      <c r="F37" s="44">
        <v>5.8</v>
      </c>
      <c r="G37" s="43"/>
      <c r="H37" s="43"/>
      <c r="I37" s="45"/>
      <c r="J37" s="46"/>
      <c r="K37" s="46"/>
      <c r="L37" s="47"/>
    </row>
    <row r="38" spans="1:12" ht="12.75">
      <c r="A38" s="48"/>
      <c r="B38" s="49"/>
      <c r="C38" s="46"/>
      <c r="D38" s="46"/>
      <c r="E38" s="46"/>
      <c r="F38" s="50"/>
      <c r="G38" s="46"/>
      <c r="H38" s="46"/>
      <c r="I38" s="46"/>
      <c r="J38" s="46"/>
      <c r="K38" s="46"/>
      <c r="L38" s="47"/>
    </row>
    <row r="39" ht="12.75">
      <c r="A39" s="51" t="s">
        <v>60</v>
      </c>
    </row>
    <row r="40" spans="1:12" ht="13.5" thickBot="1">
      <c r="A40" s="53" t="s">
        <v>61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</row>
    <row r="41" spans="1:12" ht="194.25" thickBot="1">
      <c r="A41" s="5" t="s">
        <v>1</v>
      </c>
      <c r="B41" s="4" t="s">
        <v>2</v>
      </c>
      <c r="C41" s="5" t="s">
        <v>62</v>
      </c>
      <c r="D41" s="5" t="s">
        <v>4</v>
      </c>
      <c r="E41" s="5" t="s">
        <v>5</v>
      </c>
      <c r="F41" s="5" t="s">
        <v>6</v>
      </c>
      <c r="G41" s="5" t="s">
        <v>63</v>
      </c>
      <c r="H41" s="6" t="s">
        <v>64</v>
      </c>
      <c r="I41" s="5" t="s">
        <v>65</v>
      </c>
      <c r="J41" s="55" t="s">
        <v>66</v>
      </c>
      <c r="K41" s="5" t="s">
        <v>67</v>
      </c>
      <c r="L41" s="56" t="s">
        <v>68</v>
      </c>
    </row>
    <row r="42" spans="1:12" ht="12.75">
      <c r="A42" s="8" t="s">
        <v>10</v>
      </c>
      <c r="B42" s="10" t="s">
        <v>69</v>
      </c>
      <c r="C42" s="11">
        <v>25</v>
      </c>
      <c r="D42" s="11">
        <v>223</v>
      </c>
      <c r="E42" s="11">
        <v>58</v>
      </c>
      <c r="F42" s="57">
        <v>2.32</v>
      </c>
      <c r="G42" s="13">
        <v>153</v>
      </c>
      <c r="H42" s="13">
        <v>2</v>
      </c>
      <c r="I42" s="11">
        <v>1</v>
      </c>
      <c r="J42" s="58"/>
      <c r="K42" s="13">
        <v>1</v>
      </c>
      <c r="L42" s="14"/>
    </row>
    <row r="43" spans="1:12" ht="12.75">
      <c r="A43" s="15" t="s">
        <v>10</v>
      </c>
      <c r="B43" s="17" t="s">
        <v>11</v>
      </c>
      <c r="C43" s="18">
        <v>50</v>
      </c>
      <c r="D43" s="18">
        <v>373</v>
      </c>
      <c r="E43" s="18">
        <v>183</v>
      </c>
      <c r="F43" s="59">
        <v>3.66</v>
      </c>
      <c r="G43" s="20">
        <v>134</v>
      </c>
      <c r="H43" s="20">
        <v>20</v>
      </c>
      <c r="I43" s="18">
        <v>8</v>
      </c>
      <c r="J43" s="60">
        <v>3</v>
      </c>
      <c r="K43" s="20">
        <v>11</v>
      </c>
      <c r="L43" s="21"/>
    </row>
    <row r="44" spans="1:12" ht="12.75">
      <c r="A44" s="15" t="s">
        <v>10</v>
      </c>
      <c r="B44" s="17" t="s">
        <v>70</v>
      </c>
      <c r="C44" s="18">
        <v>15</v>
      </c>
      <c r="D44" s="18">
        <v>119</v>
      </c>
      <c r="E44" s="18">
        <v>19</v>
      </c>
      <c r="F44" s="59">
        <v>1.2667</v>
      </c>
      <c r="G44" s="18">
        <v>146</v>
      </c>
      <c r="H44" s="20"/>
      <c r="I44" s="18"/>
      <c r="J44" s="60">
        <v>4</v>
      </c>
      <c r="K44" s="20">
        <v>1</v>
      </c>
      <c r="L44" s="21"/>
    </row>
    <row r="45" spans="1:12" ht="12.75">
      <c r="A45" s="15" t="s">
        <v>10</v>
      </c>
      <c r="B45" s="17" t="s">
        <v>12</v>
      </c>
      <c r="C45" s="18">
        <v>20</v>
      </c>
      <c r="D45" s="18">
        <v>192</v>
      </c>
      <c r="E45" s="18">
        <v>38</v>
      </c>
      <c r="F45" s="59">
        <v>1.9</v>
      </c>
      <c r="G45" s="18">
        <v>167</v>
      </c>
      <c r="H45" s="20">
        <v>3</v>
      </c>
      <c r="I45" s="18"/>
      <c r="J45" s="60"/>
      <c r="K45" s="20">
        <v>1</v>
      </c>
      <c r="L45" s="21"/>
    </row>
    <row r="46" spans="1:12" ht="22.5">
      <c r="A46" s="15" t="s">
        <v>10</v>
      </c>
      <c r="B46" s="17" t="s">
        <v>71</v>
      </c>
      <c r="C46" s="18">
        <v>10</v>
      </c>
      <c r="D46" s="18">
        <v>123</v>
      </c>
      <c r="E46" s="18">
        <v>21</v>
      </c>
      <c r="F46" s="59">
        <v>2.1</v>
      </c>
      <c r="G46" s="18">
        <v>161</v>
      </c>
      <c r="H46" s="20"/>
      <c r="I46" s="18"/>
      <c r="J46" s="60"/>
      <c r="K46" s="20">
        <v>3</v>
      </c>
      <c r="L46" s="21"/>
    </row>
    <row r="47" spans="1:12" ht="12.75">
      <c r="A47" s="15" t="s">
        <v>10</v>
      </c>
      <c r="B47" s="17" t="s">
        <v>13</v>
      </c>
      <c r="C47" s="20">
        <v>25</v>
      </c>
      <c r="D47" s="20">
        <v>139</v>
      </c>
      <c r="E47" s="20">
        <v>43</v>
      </c>
      <c r="F47" s="59">
        <v>1.72</v>
      </c>
      <c r="G47" s="20">
        <v>151</v>
      </c>
      <c r="H47" s="20"/>
      <c r="I47" s="20"/>
      <c r="J47" s="61">
        <v>1</v>
      </c>
      <c r="K47" s="20">
        <v>2</v>
      </c>
      <c r="L47" s="21"/>
    </row>
    <row r="48" spans="1:12" ht="22.5">
      <c r="A48" s="15" t="s">
        <v>10</v>
      </c>
      <c r="B48" s="17" t="s">
        <v>72</v>
      </c>
      <c r="C48" s="20">
        <v>9</v>
      </c>
      <c r="D48" s="20">
        <v>259</v>
      </c>
      <c r="E48" s="20">
        <v>63</v>
      </c>
      <c r="F48" s="59">
        <v>7</v>
      </c>
      <c r="G48" s="20">
        <v>212</v>
      </c>
      <c r="H48" s="20">
        <v>9</v>
      </c>
      <c r="I48" s="20">
        <v>4</v>
      </c>
      <c r="J48" s="61">
        <v>2</v>
      </c>
      <c r="K48" s="20">
        <v>9</v>
      </c>
      <c r="L48" s="21"/>
    </row>
    <row r="49" spans="1:12" ht="12.75">
      <c r="A49" s="15" t="s">
        <v>14</v>
      </c>
      <c r="B49" s="17" t="s">
        <v>15</v>
      </c>
      <c r="C49" s="20">
        <v>38</v>
      </c>
      <c r="D49" s="20">
        <v>245</v>
      </c>
      <c r="E49" s="20">
        <v>90</v>
      </c>
      <c r="F49" s="59">
        <v>2.3684</v>
      </c>
      <c r="G49" s="20">
        <v>193</v>
      </c>
      <c r="H49" s="20">
        <v>9</v>
      </c>
      <c r="I49" s="20">
        <v>5</v>
      </c>
      <c r="J49" s="61">
        <v>1</v>
      </c>
      <c r="K49" s="20">
        <v>14</v>
      </c>
      <c r="L49" s="21"/>
    </row>
    <row r="50" spans="1:12" ht="12.75">
      <c r="A50" s="15" t="s">
        <v>14</v>
      </c>
      <c r="B50" s="17" t="s">
        <v>16</v>
      </c>
      <c r="C50" s="20">
        <v>51</v>
      </c>
      <c r="D50" s="20">
        <v>286</v>
      </c>
      <c r="E50" s="20">
        <v>100</v>
      </c>
      <c r="F50" s="59">
        <v>2</v>
      </c>
      <c r="G50" s="20">
        <v>167</v>
      </c>
      <c r="H50" s="20">
        <v>3</v>
      </c>
      <c r="I50" s="20">
        <v>2</v>
      </c>
      <c r="J50" s="61">
        <v>5</v>
      </c>
      <c r="K50" s="20">
        <v>11</v>
      </c>
      <c r="L50" s="21"/>
    </row>
    <row r="51" spans="1:12" ht="12.75">
      <c r="A51" s="15" t="s">
        <v>14</v>
      </c>
      <c r="B51" s="17" t="s">
        <v>17</v>
      </c>
      <c r="C51" s="20">
        <v>40</v>
      </c>
      <c r="D51" s="20">
        <v>302</v>
      </c>
      <c r="E51" s="20">
        <v>63</v>
      </c>
      <c r="F51" s="59">
        <v>1.575</v>
      </c>
      <c r="G51" s="20" t="s">
        <v>73</v>
      </c>
      <c r="H51" s="20">
        <v>4</v>
      </c>
      <c r="I51" s="20">
        <v>4</v>
      </c>
      <c r="J51" s="61">
        <v>4</v>
      </c>
      <c r="K51" s="20">
        <v>1</v>
      </c>
      <c r="L51" s="21"/>
    </row>
    <row r="52" spans="1:12" ht="12.75">
      <c r="A52" s="15" t="s">
        <v>14</v>
      </c>
      <c r="B52" s="17" t="s">
        <v>13</v>
      </c>
      <c r="C52" s="20">
        <v>12</v>
      </c>
      <c r="D52" s="20">
        <v>159</v>
      </c>
      <c r="E52" s="20">
        <v>36</v>
      </c>
      <c r="F52" s="59">
        <v>3</v>
      </c>
      <c r="G52" s="20">
        <v>170</v>
      </c>
      <c r="H52" s="20">
        <v>6</v>
      </c>
      <c r="I52" s="20">
        <v>2</v>
      </c>
      <c r="J52" s="61"/>
      <c r="K52" s="20">
        <v>1</v>
      </c>
      <c r="L52" s="21"/>
    </row>
    <row r="53" spans="1:12" ht="22.5">
      <c r="A53" s="15" t="s">
        <v>18</v>
      </c>
      <c r="B53" s="17" t="s">
        <v>74</v>
      </c>
      <c r="C53" s="20">
        <v>8</v>
      </c>
      <c r="D53" s="20">
        <v>25</v>
      </c>
      <c r="E53" s="20">
        <v>10</v>
      </c>
      <c r="F53" s="59">
        <v>1.25</v>
      </c>
      <c r="G53" s="20">
        <v>163</v>
      </c>
      <c r="H53" s="20"/>
      <c r="I53" s="20"/>
      <c r="J53" s="61"/>
      <c r="K53" s="20"/>
      <c r="L53" s="21"/>
    </row>
    <row r="54" spans="1:12" ht="12.75">
      <c r="A54" s="15" t="s">
        <v>18</v>
      </c>
      <c r="B54" s="17" t="s">
        <v>75</v>
      </c>
      <c r="C54" s="20">
        <v>2</v>
      </c>
      <c r="D54" s="20">
        <v>5</v>
      </c>
      <c r="E54" s="20">
        <v>4</v>
      </c>
      <c r="F54" s="59">
        <v>2</v>
      </c>
      <c r="G54" s="20">
        <v>175</v>
      </c>
      <c r="H54" s="20"/>
      <c r="I54" s="20"/>
      <c r="J54" s="61"/>
      <c r="K54" s="20"/>
      <c r="L54" s="21"/>
    </row>
    <row r="55" spans="1:12" ht="12.75">
      <c r="A55" s="15" t="s">
        <v>18</v>
      </c>
      <c r="B55" s="17" t="s">
        <v>76</v>
      </c>
      <c r="C55" s="20">
        <v>10</v>
      </c>
      <c r="D55" s="20">
        <v>69</v>
      </c>
      <c r="E55" s="20">
        <v>60</v>
      </c>
      <c r="F55" s="59">
        <v>6</v>
      </c>
      <c r="G55" s="20" t="s">
        <v>77</v>
      </c>
      <c r="H55" s="20">
        <v>3</v>
      </c>
      <c r="I55" s="20">
        <v>2</v>
      </c>
      <c r="J55" s="61"/>
      <c r="K55" s="20">
        <v>14</v>
      </c>
      <c r="L55" s="21"/>
    </row>
    <row r="56" spans="1:12" ht="22.5">
      <c r="A56" s="15" t="s">
        <v>18</v>
      </c>
      <c r="B56" s="17" t="s">
        <v>78</v>
      </c>
      <c r="C56" s="20">
        <v>9</v>
      </c>
      <c r="D56" s="20">
        <v>9</v>
      </c>
      <c r="E56" s="20">
        <v>9</v>
      </c>
      <c r="F56" s="59">
        <v>1</v>
      </c>
      <c r="G56" s="20">
        <v>166</v>
      </c>
      <c r="H56" s="20">
        <v>1</v>
      </c>
      <c r="I56" s="20">
        <v>1</v>
      </c>
      <c r="J56" s="61"/>
      <c r="K56" s="20"/>
      <c r="L56" s="21"/>
    </row>
    <row r="57" spans="1:12" ht="12.75">
      <c r="A57" s="15" t="s">
        <v>18</v>
      </c>
      <c r="B57" s="17" t="s">
        <v>79</v>
      </c>
      <c r="C57" s="20">
        <v>12</v>
      </c>
      <c r="D57" s="20">
        <v>38</v>
      </c>
      <c r="E57" s="20">
        <v>26</v>
      </c>
      <c r="F57" s="59">
        <v>2.1667</v>
      </c>
      <c r="G57" s="20">
        <v>180</v>
      </c>
      <c r="H57" s="20">
        <v>4</v>
      </c>
      <c r="I57" s="20">
        <v>3</v>
      </c>
      <c r="J57" s="61"/>
      <c r="K57" s="20"/>
      <c r="L57" s="21">
        <v>1</v>
      </c>
    </row>
    <row r="58" spans="1:12" ht="22.5">
      <c r="A58" s="15" t="s">
        <v>18</v>
      </c>
      <c r="B58" s="17" t="s">
        <v>80</v>
      </c>
      <c r="C58" s="20">
        <v>5</v>
      </c>
      <c r="D58" s="20">
        <v>7</v>
      </c>
      <c r="E58" s="20">
        <v>7</v>
      </c>
      <c r="F58" s="59">
        <v>1.4</v>
      </c>
      <c r="G58" s="20">
        <v>171</v>
      </c>
      <c r="H58" s="20"/>
      <c r="I58" s="20"/>
      <c r="J58" s="61"/>
      <c r="K58" s="20"/>
      <c r="L58" s="21"/>
    </row>
    <row r="59" spans="1:12" ht="12.75">
      <c r="A59" s="15" t="s">
        <v>18</v>
      </c>
      <c r="B59" s="17" t="s">
        <v>19</v>
      </c>
      <c r="C59" s="20">
        <v>17</v>
      </c>
      <c r="D59" s="20">
        <v>143</v>
      </c>
      <c r="E59" s="20">
        <v>46</v>
      </c>
      <c r="F59" s="59">
        <v>2.7059</v>
      </c>
      <c r="G59" s="20">
        <v>196</v>
      </c>
      <c r="H59" s="20">
        <v>5</v>
      </c>
      <c r="I59" s="20">
        <v>4</v>
      </c>
      <c r="J59" s="61">
        <v>2</v>
      </c>
      <c r="K59" s="18">
        <v>5</v>
      </c>
      <c r="L59" s="21">
        <v>2</v>
      </c>
    </row>
    <row r="60" spans="1:12" ht="12.75">
      <c r="A60" s="15" t="s">
        <v>18</v>
      </c>
      <c r="B60" s="17" t="s">
        <v>81</v>
      </c>
      <c r="C60" s="20">
        <v>4</v>
      </c>
      <c r="D60" s="20">
        <v>33</v>
      </c>
      <c r="E60" s="20">
        <v>9</v>
      </c>
      <c r="F60" s="59">
        <v>2.25</v>
      </c>
      <c r="G60" s="20">
        <v>177</v>
      </c>
      <c r="H60" s="20"/>
      <c r="I60" s="20"/>
      <c r="J60" s="61"/>
      <c r="K60" s="20">
        <v>1</v>
      </c>
      <c r="L60" s="21"/>
    </row>
    <row r="61" spans="1:12" ht="33.75">
      <c r="A61" s="15" t="s">
        <v>20</v>
      </c>
      <c r="B61" s="17" t="s">
        <v>82</v>
      </c>
      <c r="C61" s="20">
        <v>7</v>
      </c>
      <c r="D61" s="20">
        <v>268</v>
      </c>
      <c r="E61" s="20">
        <v>53</v>
      </c>
      <c r="F61" s="59">
        <v>7.5714</v>
      </c>
      <c r="G61" s="20">
        <v>238</v>
      </c>
      <c r="H61" s="20">
        <v>1</v>
      </c>
      <c r="I61" s="20">
        <v>1</v>
      </c>
      <c r="J61" s="61">
        <v>3</v>
      </c>
      <c r="K61" s="20">
        <v>7</v>
      </c>
      <c r="L61" s="21"/>
    </row>
    <row r="62" spans="1:12" ht="12.75">
      <c r="A62" s="15" t="s">
        <v>20</v>
      </c>
      <c r="B62" s="17" t="s">
        <v>21</v>
      </c>
      <c r="C62" s="20">
        <v>50</v>
      </c>
      <c r="D62" s="20">
        <v>432</v>
      </c>
      <c r="E62" s="20">
        <v>140</v>
      </c>
      <c r="F62" s="59">
        <v>2.8</v>
      </c>
      <c r="G62" s="20">
        <v>206</v>
      </c>
      <c r="H62" s="20">
        <v>14</v>
      </c>
      <c r="I62" s="20">
        <v>9</v>
      </c>
      <c r="J62" s="61">
        <v>7</v>
      </c>
      <c r="K62" s="20">
        <v>8</v>
      </c>
      <c r="L62" s="21"/>
    </row>
    <row r="63" spans="1:12" ht="12.75">
      <c r="A63" s="15" t="s">
        <v>20</v>
      </c>
      <c r="B63" s="17" t="s">
        <v>22</v>
      </c>
      <c r="C63" s="20">
        <v>17</v>
      </c>
      <c r="D63" s="20">
        <v>296</v>
      </c>
      <c r="E63" s="20">
        <v>129</v>
      </c>
      <c r="F63" s="59">
        <v>7.5882</v>
      </c>
      <c r="G63" s="20">
        <v>235</v>
      </c>
      <c r="H63" s="20">
        <v>39</v>
      </c>
      <c r="I63" s="20">
        <v>8</v>
      </c>
      <c r="J63" s="61">
        <v>3</v>
      </c>
      <c r="K63" s="20">
        <v>31</v>
      </c>
      <c r="L63" s="21">
        <v>2</v>
      </c>
    </row>
    <row r="64" spans="1:12" ht="12.75">
      <c r="A64" s="15" t="s">
        <v>20</v>
      </c>
      <c r="B64" s="17" t="s">
        <v>83</v>
      </c>
      <c r="C64" s="20">
        <v>2</v>
      </c>
      <c r="D64" s="20">
        <v>114</v>
      </c>
      <c r="E64" s="20">
        <v>31</v>
      </c>
      <c r="F64" s="59">
        <v>15.5</v>
      </c>
      <c r="G64" s="20">
        <v>231</v>
      </c>
      <c r="H64" s="20">
        <v>9</v>
      </c>
      <c r="I64" s="20">
        <v>2</v>
      </c>
      <c r="J64" s="61"/>
      <c r="K64" s="20">
        <v>8</v>
      </c>
      <c r="L64" s="21"/>
    </row>
    <row r="65" spans="1:12" ht="22.5">
      <c r="A65" s="15" t="s">
        <v>23</v>
      </c>
      <c r="B65" s="17" t="s">
        <v>84</v>
      </c>
      <c r="C65" s="20">
        <v>85</v>
      </c>
      <c r="D65" s="20">
        <v>531</v>
      </c>
      <c r="E65" s="20">
        <v>180</v>
      </c>
      <c r="F65" s="59">
        <v>2.1176</v>
      </c>
      <c r="G65" s="20">
        <v>137</v>
      </c>
      <c r="H65" s="20">
        <v>8</v>
      </c>
      <c r="I65" s="20">
        <v>3</v>
      </c>
      <c r="J65" s="61"/>
      <c r="K65" s="20">
        <v>3</v>
      </c>
      <c r="L65" s="21"/>
    </row>
    <row r="66" spans="1:12" ht="12.75">
      <c r="A66" s="15" t="s">
        <v>26</v>
      </c>
      <c r="B66" s="17" t="s">
        <v>27</v>
      </c>
      <c r="C66" s="20">
        <v>18</v>
      </c>
      <c r="D66" s="20">
        <v>265</v>
      </c>
      <c r="E66" s="20">
        <v>36</v>
      </c>
      <c r="F66" s="59">
        <v>2</v>
      </c>
      <c r="G66" s="20">
        <v>154</v>
      </c>
      <c r="H66" s="20">
        <v>2</v>
      </c>
      <c r="I66" s="20">
        <v>1</v>
      </c>
      <c r="J66" s="61"/>
      <c r="K66" s="20"/>
      <c r="L66" s="21"/>
    </row>
    <row r="67" spans="1:12" ht="12.75">
      <c r="A67" s="15" t="s">
        <v>26</v>
      </c>
      <c r="B67" s="17" t="s">
        <v>28</v>
      </c>
      <c r="C67" s="20">
        <v>60</v>
      </c>
      <c r="D67" s="20">
        <v>354</v>
      </c>
      <c r="E67" s="20">
        <v>166</v>
      </c>
      <c r="F67" s="59">
        <v>2.7667</v>
      </c>
      <c r="G67" s="20">
        <v>156</v>
      </c>
      <c r="H67" s="20">
        <v>6</v>
      </c>
      <c r="I67" s="20">
        <v>2</v>
      </c>
      <c r="J67" s="61"/>
      <c r="K67" s="20">
        <v>5</v>
      </c>
      <c r="L67" s="21"/>
    </row>
    <row r="68" spans="1:12" ht="12.75">
      <c r="A68" s="15" t="s">
        <v>26</v>
      </c>
      <c r="B68" s="17" t="s">
        <v>29</v>
      </c>
      <c r="C68" s="20">
        <v>18</v>
      </c>
      <c r="D68" s="20">
        <v>202</v>
      </c>
      <c r="E68" s="20">
        <v>30</v>
      </c>
      <c r="F68" s="59">
        <v>1.6667</v>
      </c>
      <c r="G68" s="20">
        <v>150</v>
      </c>
      <c r="H68" s="20">
        <v>4</v>
      </c>
      <c r="I68" s="20">
        <v>2</v>
      </c>
      <c r="J68" s="61"/>
      <c r="K68" s="20">
        <v>1</v>
      </c>
      <c r="L68" s="21"/>
    </row>
    <row r="69" spans="1:12" ht="12.75">
      <c r="A69" s="15" t="s">
        <v>85</v>
      </c>
      <c r="B69" s="17" t="s">
        <v>86</v>
      </c>
      <c r="C69" s="20">
        <v>21</v>
      </c>
      <c r="D69" s="20">
        <v>126</v>
      </c>
      <c r="E69" s="20">
        <v>84</v>
      </c>
      <c r="F69" s="59">
        <v>4</v>
      </c>
      <c r="G69" s="20">
        <v>231</v>
      </c>
      <c r="H69" s="20">
        <v>10</v>
      </c>
      <c r="I69" s="20">
        <v>6</v>
      </c>
      <c r="J69" s="61">
        <v>3</v>
      </c>
      <c r="K69" s="20">
        <v>28</v>
      </c>
      <c r="L69" s="21"/>
    </row>
    <row r="70" spans="1:12" ht="22.5">
      <c r="A70" s="15" t="s">
        <v>30</v>
      </c>
      <c r="B70" s="17" t="s">
        <v>87</v>
      </c>
      <c r="C70" s="20">
        <v>4</v>
      </c>
      <c r="D70" s="20">
        <v>151</v>
      </c>
      <c r="E70" s="20">
        <v>20</v>
      </c>
      <c r="F70" s="59">
        <v>5</v>
      </c>
      <c r="G70" s="20">
        <v>220</v>
      </c>
      <c r="H70" s="20">
        <v>4</v>
      </c>
      <c r="I70" s="20">
        <v>2</v>
      </c>
      <c r="J70" s="61">
        <v>1</v>
      </c>
      <c r="K70" s="20">
        <v>4</v>
      </c>
      <c r="L70" s="21"/>
    </row>
    <row r="71" spans="1:12" ht="12.75">
      <c r="A71" s="15" t="s">
        <v>30</v>
      </c>
      <c r="B71" s="17" t="s">
        <v>88</v>
      </c>
      <c r="C71" s="20">
        <v>3</v>
      </c>
      <c r="D71" s="20">
        <v>18</v>
      </c>
      <c r="E71" s="20">
        <v>6</v>
      </c>
      <c r="F71" s="59">
        <v>2</v>
      </c>
      <c r="G71" s="20">
        <v>214</v>
      </c>
      <c r="H71" s="20"/>
      <c r="I71" s="20"/>
      <c r="J71" s="61"/>
      <c r="K71" s="20">
        <v>1</v>
      </c>
      <c r="L71" s="21"/>
    </row>
    <row r="72" spans="1:12" ht="22.5">
      <c r="A72" s="15" t="s">
        <v>30</v>
      </c>
      <c r="B72" s="17" t="s">
        <v>89</v>
      </c>
      <c r="C72" s="20">
        <v>3</v>
      </c>
      <c r="D72" s="20">
        <v>129</v>
      </c>
      <c r="E72" s="20">
        <v>21</v>
      </c>
      <c r="F72" s="59">
        <v>7</v>
      </c>
      <c r="G72" s="20">
        <v>220</v>
      </c>
      <c r="H72" s="20">
        <v>3</v>
      </c>
      <c r="I72" s="20"/>
      <c r="J72" s="61"/>
      <c r="K72" s="20">
        <v>2</v>
      </c>
      <c r="L72" s="21"/>
    </row>
    <row r="73" spans="1:12" ht="22.5">
      <c r="A73" s="15" t="s">
        <v>30</v>
      </c>
      <c r="B73" s="17" t="s">
        <v>90</v>
      </c>
      <c r="C73" s="20">
        <v>4</v>
      </c>
      <c r="D73" s="20">
        <v>54</v>
      </c>
      <c r="E73" s="20">
        <v>10</v>
      </c>
      <c r="F73" s="59">
        <v>2.5</v>
      </c>
      <c r="G73" s="20">
        <v>205</v>
      </c>
      <c r="H73" s="20">
        <v>2</v>
      </c>
      <c r="I73" s="20">
        <v>1</v>
      </c>
      <c r="J73" s="61"/>
      <c r="K73" s="20"/>
      <c r="L73" s="21"/>
    </row>
    <row r="74" spans="1:12" ht="12.75">
      <c r="A74" s="15" t="s">
        <v>30</v>
      </c>
      <c r="B74" s="17" t="s">
        <v>31</v>
      </c>
      <c r="C74" s="20">
        <v>50</v>
      </c>
      <c r="D74" s="20">
        <v>165</v>
      </c>
      <c r="E74" s="20">
        <v>93</v>
      </c>
      <c r="F74" s="59">
        <v>1.86</v>
      </c>
      <c r="G74" s="20">
        <v>188</v>
      </c>
      <c r="H74" s="20">
        <v>9</v>
      </c>
      <c r="I74" s="20">
        <v>6</v>
      </c>
      <c r="J74" s="61">
        <v>1</v>
      </c>
      <c r="K74" s="20">
        <v>26</v>
      </c>
      <c r="L74" s="21"/>
    </row>
    <row r="75" spans="1:12" ht="12.75">
      <c r="A75" s="15" t="s">
        <v>32</v>
      </c>
      <c r="B75" s="17" t="s">
        <v>33</v>
      </c>
      <c r="C75" s="20">
        <v>30</v>
      </c>
      <c r="D75" s="20">
        <v>399</v>
      </c>
      <c r="E75" s="20">
        <v>216</v>
      </c>
      <c r="F75" s="59">
        <v>7.2</v>
      </c>
      <c r="G75" s="20">
        <v>223</v>
      </c>
      <c r="H75" s="20">
        <v>32</v>
      </c>
      <c r="I75" s="20">
        <v>9</v>
      </c>
      <c r="J75" s="61">
        <v>5</v>
      </c>
      <c r="K75" s="20">
        <v>16</v>
      </c>
      <c r="L75" s="21"/>
    </row>
    <row r="76" spans="1:12" ht="12.75">
      <c r="A76" s="15" t="s">
        <v>32</v>
      </c>
      <c r="B76" s="17" t="s">
        <v>34</v>
      </c>
      <c r="C76" s="20">
        <v>8</v>
      </c>
      <c r="D76" s="20">
        <v>188</v>
      </c>
      <c r="E76" s="20">
        <v>39</v>
      </c>
      <c r="F76" s="59">
        <v>4.875</v>
      </c>
      <c r="G76" s="20">
        <v>213</v>
      </c>
      <c r="H76" s="20">
        <v>9</v>
      </c>
      <c r="I76" s="20">
        <v>4</v>
      </c>
      <c r="J76" s="61">
        <v>1</v>
      </c>
      <c r="K76" s="20">
        <v>6</v>
      </c>
      <c r="L76" s="21"/>
    </row>
    <row r="77" spans="1:12" ht="12.75">
      <c r="A77" s="15" t="s">
        <v>91</v>
      </c>
      <c r="B77" s="17" t="s">
        <v>92</v>
      </c>
      <c r="C77" s="20">
        <v>15</v>
      </c>
      <c r="D77" s="20">
        <v>147</v>
      </c>
      <c r="E77" s="20">
        <v>47</v>
      </c>
      <c r="F77" s="59">
        <v>3.1333</v>
      </c>
      <c r="G77" s="20">
        <v>155</v>
      </c>
      <c r="H77" s="20">
        <v>4</v>
      </c>
      <c r="I77" s="20">
        <v>2</v>
      </c>
      <c r="J77" s="61"/>
      <c r="K77" s="20"/>
      <c r="L77" s="21"/>
    </row>
    <row r="78" spans="1:12" ht="12.75">
      <c r="A78" s="15" t="s">
        <v>91</v>
      </c>
      <c r="B78" s="17" t="s">
        <v>93</v>
      </c>
      <c r="C78" s="20">
        <v>14</v>
      </c>
      <c r="D78" s="20">
        <v>283</v>
      </c>
      <c r="E78" s="20">
        <v>109</v>
      </c>
      <c r="F78" s="59">
        <v>7.7857</v>
      </c>
      <c r="G78" s="20">
        <v>187</v>
      </c>
      <c r="H78" s="20">
        <v>21</v>
      </c>
      <c r="I78" s="20">
        <v>4</v>
      </c>
      <c r="J78" s="61"/>
      <c r="K78" s="20">
        <v>1</v>
      </c>
      <c r="L78" s="21"/>
    </row>
    <row r="79" spans="1:12" ht="12.75">
      <c r="A79" s="15" t="s">
        <v>91</v>
      </c>
      <c r="B79" s="17" t="s">
        <v>94</v>
      </c>
      <c r="C79" s="20">
        <v>14</v>
      </c>
      <c r="D79" s="20">
        <v>216</v>
      </c>
      <c r="E79" s="20">
        <v>73</v>
      </c>
      <c r="F79" s="59">
        <v>5.2143</v>
      </c>
      <c r="G79" s="20">
        <v>183</v>
      </c>
      <c r="H79" s="20">
        <v>12</v>
      </c>
      <c r="I79" s="20">
        <v>1</v>
      </c>
      <c r="J79" s="61">
        <v>1</v>
      </c>
      <c r="K79" s="20">
        <v>4</v>
      </c>
      <c r="L79" s="21"/>
    </row>
    <row r="80" spans="1:12" ht="12.75">
      <c r="A80" s="15" t="s">
        <v>95</v>
      </c>
      <c r="B80" s="17" t="s">
        <v>96</v>
      </c>
      <c r="C80" s="20">
        <v>11</v>
      </c>
      <c r="D80" s="20">
        <v>286</v>
      </c>
      <c r="E80" s="20">
        <v>141</v>
      </c>
      <c r="F80" s="59">
        <v>12.8182</v>
      </c>
      <c r="G80" s="20">
        <v>234</v>
      </c>
      <c r="H80" s="20">
        <v>32</v>
      </c>
      <c r="I80" s="20">
        <v>8</v>
      </c>
      <c r="J80" s="61">
        <v>1</v>
      </c>
      <c r="K80" s="20">
        <v>18</v>
      </c>
      <c r="L80" s="21"/>
    </row>
    <row r="81" spans="1:12" ht="12.75">
      <c r="A81" s="15" t="s">
        <v>95</v>
      </c>
      <c r="B81" s="17" t="s">
        <v>97</v>
      </c>
      <c r="C81" s="20">
        <v>2</v>
      </c>
      <c r="D81" s="20">
        <v>25</v>
      </c>
      <c r="E81" s="20">
        <v>17</v>
      </c>
      <c r="F81" s="59">
        <v>8.5</v>
      </c>
      <c r="G81" s="20">
        <v>245</v>
      </c>
      <c r="H81" s="20">
        <v>4</v>
      </c>
      <c r="I81" s="20">
        <v>1</v>
      </c>
      <c r="J81" s="61"/>
      <c r="K81" s="20">
        <v>6</v>
      </c>
      <c r="L81" s="21"/>
    </row>
    <row r="82" spans="1:12" ht="12.75">
      <c r="A82" s="15" t="s">
        <v>95</v>
      </c>
      <c r="B82" s="17" t="s">
        <v>98</v>
      </c>
      <c r="C82" s="20">
        <v>1</v>
      </c>
      <c r="D82" s="20">
        <v>23</v>
      </c>
      <c r="E82" s="20">
        <v>15</v>
      </c>
      <c r="F82" s="59">
        <v>15</v>
      </c>
      <c r="G82" s="20">
        <v>232</v>
      </c>
      <c r="H82" s="20">
        <v>4</v>
      </c>
      <c r="I82" s="20">
        <v>1</v>
      </c>
      <c r="J82" s="61"/>
      <c r="K82" s="20">
        <v>1</v>
      </c>
      <c r="L82" s="21"/>
    </row>
    <row r="83" spans="1:12" ht="12.75">
      <c r="A83" s="15" t="s">
        <v>95</v>
      </c>
      <c r="B83" s="17" t="s">
        <v>99</v>
      </c>
      <c r="C83" s="20">
        <v>1</v>
      </c>
      <c r="D83" s="20">
        <v>6</v>
      </c>
      <c r="E83" s="20">
        <v>5</v>
      </c>
      <c r="F83" s="59">
        <v>5</v>
      </c>
      <c r="G83" s="20">
        <v>198</v>
      </c>
      <c r="H83" s="20"/>
      <c r="I83" s="20"/>
      <c r="J83" s="61"/>
      <c r="K83" s="20"/>
      <c r="L83" s="21"/>
    </row>
    <row r="84" spans="1:12" ht="12.75">
      <c r="A84" s="15" t="s">
        <v>35</v>
      </c>
      <c r="B84" s="17" t="s">
        <v>100</v>
      </c>
      <c r="C84" s="20">
        <v>7</v>
      </c>
      <c r="D84" s="20">
        <v>205</v>
      </c>
      <c r="E84" s="20">
        <v>57</v>
      </c>
      <c r="F84" s="59">
        <v>8.1429</v>
      </c>
      <c r="G84" s="20">
        <v>211</v>
      </c>
      <c r="H84" s="20">
        <v>12</v>
      </c>
      <c r="I84" s="20">
        <v>4</v>
      </c>
      <c r="J84" s="61"/>
      <c r="K84" s="20">
        <v>1</v>
      </c>
      <c r="L84" s="21"/>
    </row>
    <row r="85" spans="1:12" ht="22.5">
      <c r="A85" s="15" t="s">
        <v>35</v>
      </c>
      <c r="B85" s="17" t="s">
        <v>101</v>
      </c>
      <c r="C85" s="20">
        <v>10</v>
      </c>
      <c r="D85" s="20">
        <v>208</v>
      </c>
      <c r="E85" s="20">
        <v>46</v>
      </c>
      <c r="F85" s="59">
        <v>4.6</v>
      </c>
      <c r="G85" s="20">
        <v>216</v>
      </c>
      <c r="H85" s="20">
        <v>8</v>
      </c>
      <c r="I85" s="20">
        <v>4</v>
      </c>
      <c r="J85" s="61">
        <v>1</v>
      </c>
      <c r="K85" s="20">
        <v>3</v>
      </c>
      <c r="L85" s="21"/>
    </row>
    <row r="86" spans="1:12" ht="12.75">
      <c r="A86" s="15" t="s">
        <v>35</v>
      </c>
      <c r="B86" s="17" t="s">
        <v>36</v>
      </c>
      <c r="C86" s="20">
        <v>17</v>
      </c>
      <c r="D86" s="20">
        <v>222</v>
      </c>
      <c r="E86" s="20">
        <v>74</v>
      </c>
      <c r="F86" s="59">
        <v>4.3529</v>
      </c>
      <c r="G86" s="20">
        <v>196</v>
      </c>
      <c r="H86" s="20">
        <v>9</v>
      </c>
      <c r="I86" s="20">
        <v>4</v>
      </c>
      <c r="J86" s="61">
        <v>1</v>
      </c>
      <c r="K86" s="20">
        <v>3</v>
      </c>
      <c r="L86" s="21"/>
    </row>
    <row r="87" spans="1:12" ht="12.75">
      <c r="A87" s="15" t="s">
        <v>35</v>
      </c>
      <c r="B87" s="17" t="s">
        <v>102</v>
      </c>
      <c r="C87" s="20">
        <v>4</v>
      </c>
      <c r="D87" s="20">
        <v>160</v>
      </c>
      <c r="E87" s="20">
        <v>66</v>
      </c>
      <c r="F87" s="59">
        <v>16.5</v>
      </c>
      <c r="G87" s="20">
        <v>212</v>
      </c>
      <c r="H87" s="20">
        <v>5</v>
      </c>
      <c r="I87" s="20"/>
      <c r="J87" s="61"/>
      <c r="K87" s="20">
        <v>8</v>
      </c>
      <c r="L87" s="21"/>
    </row>
    <row r="88" spans="1:12" ht="12.75">
      <c r="A88" s="15" t="s">
        <v>35</v>
      </c>
      <c r="B88" s="17" t="s">
        <v>103</v>
      </c>
      <c r="C88" s="20">
        <v>4</v>
      </c>
      <c r="D88" s="20">
        <v>388</v>
      </c>
      <c r="E88" s="20">
        <v>79</v>
      </c>
      <c r="F88" s="59">
        <v>19.75</v>
      </c>
      <c r="G88" s="20">
        <v>249</v>
      </c>
      <c r="H88" s="20">
        <v>7</v>
      </c>
      <c r="I88" s="20">
        <v>1</v>
      </c>
      <c r="J88" s="61"/>
      <c r="K88" s="20">
        <v>5</v>
      </c>
      <c r="L88" s="21"/>
    </row>
    <row r="89" spans="1:12" ht="12.75">
      <c r="A89" s="15" t="s">
        <v>35</v>
      </c>
      <c r="B89" s="17" t="s">
        <v>104</v>
      </c>
      <c r="C89" s="20">
        <v>6</v>
      </c>
      <c r="D89" s="20">
        <v>619</v>
      </c>
      <c r="E89" s="20">
        <v>115</v>
      </c>
      <c r="F89" s="59">
        <v>19.1667</v>
      </c>
      <c r="G89" s="20">
        <v>219</v>
      </c>
      <c r="H89" s="20">
        <v>10</v>
      </c>
      <c r="I89" s="20">
        <v>3</v>
      </c>
      <c r="J89" s="61">
        <v>2</v>
      </c>
      <c r="K89" s="20">
        <v>9</v>
      </c>
      <c r="L89" s="21"/>
    </row>
    <row r="90" spans="1:12" ht="12.75">
      <c r="A90" s="15" t="s">
        <v>37</v>
      </c>
      <c r="B90" s="17" t="s">
        <v>105</v>
      </c>
      <c r="C90" s="20">
        <v>20</v>
      </c>
      <c r="D90" s="20">
        <v>287</v>
      </c>
      <c r="E90" s="20">
        <v>110</v>
      </c>
      <c r="F90" s="59">
        <v>5.5</v>
      </c>
      <c r="G90" s="20">
        <v>204</v>
      </c>
      <c r="H90" s="20">
        <v>34</v>
      </c>
      <c r="I90" s="20">
        <v>11</v>
      </c>
      <c r="J90" s="61"/>
      <c r="K90" s="20"/>
      <c r="L90" s="21"/>
    </row>
    <row r="91" spans="1:12" ht="22.5">
      <c r="A91" s="15" t="s">
        <v>37</v>
      </c>
      <c r="B91" s="17" t="s">
        <v>106</v>
      </c>
      <c r="C91" s="20">
        <v>19</v>
      </c>
      <c r="D91" s="20">
        <v>316</v>
      </c>
      <c r="E91" s="20">
        <v>113</v>
      </c>
      <c r="F91" s="59">
        <v>5.9474</v>
      </c>
      <c r="G91" s="20">
        <v>219</v>
      </c>
      <c r="H91" s="20">
        <v>26</v>
      </c>
      <c r="I91" s="20">
        <v>8</v>
      </c>
      <c r="J91" s="61">
        <v>3</v>
      </c>
      <c r="K91" s="20">
        <v>21</v>
      </c>
      <c r="L91" s="21"/>
    </row>
    <row r="92" spans="1:12" ht="22.5">
      <c r="A92" s="15" t="s">
        <v>37</v>
      </c>
      <c r="B92" s="17" t="s">
        <v>38</v>
      </c>
      <c r="C92" s="20">
        <v>50</v>
      </c>
      <c r="D92" s="20">
        <v>385</v>
      </c>
      <c r="E92" s="20">
        <v>125</v>
      </c>
      <c r="F92" s="59">
        <v>2.5</v>
      </c>
      <c r="G92" s="20">
        <v>174</v>
      </c>
      <c r="H92" s="20">
        <v>21</v>
      </c>
      <c r="I92" s="20">
        <v>6</v>
      </c>
      <c r="J92" s="61"/>
      <c r="K92" s="20">
        <v>5</v>
      </c>
      <c r="L92" s="21"/>
    </row>
    <row r="93" spans="1:12" ht="12.75">
      <c r="A93" s="15" t="s">
        <v>39</v>
      </c>
      <c r="B93" s="17" t="s">
        <v>41</v>
      </c>
      <c r="C93" s="20">
        <v>13</v>
      </c>
      <c r="D93" s="20">
        <v>340</v>
      </c>
      <c r="E93" s="20">
        <v>61</v>
      </c>
      <c r="F93" s="59">
        <v>4.6923</v>
      </c>
      <c r="G93" s="20">
        <v>221</v>
      </c>
      <c r="H93" s="20">
        <v>9</v>
      </c>
      <c r="I93" s="20">
        <v>5</v>
      </c>
      <c r="J93" s="61">
        <v>3</v>
      </c>
      <c r="K93" s="20">
        <v>11</v>
      </c>
      <c r="L93" s="21"/>
    </row>
    <row r="94" spans="1:12" ht="12.75">
      <c r="A94" s="15" t="s">
        <v>39</v>
      </c>
      <c r="B94" s="17" t="s">
        <v>107</v>
      </c>
      <c r="C94" s="20">
        <v>15</v>
      </c>
      <c r="D94" s="20">
        <v>254</v>
      </c>
      <c r="E94" s="20">
        <v>45</v>
      </c>
      <c r="F94" s="59">
        <v>3</v>
      </c>
      <c r="G94" s="20">
        <v>206</v>
      </c>
      <c r="H94" s="20">
        <v>3</v>
      </c>
      <c r="I94" s="20">
        <v>3</v>
      </c>
      <c r="J94" s="61">
        <v>2</v>
      </c>
      <c r="K94" s="20">
        <v>3</v>
      </c>
      <c r="L94" s="21"/>
    </row>
    <row r="95" spans="1:12" ht="12.75">
      <c r="A95" s="15" t="s">
        <v>39</v>
      </c>
      <c r="B95" s="17" t="s">
        <v>108</v>
      </c>
      <c r="C95" s="20">
        <v>15</v>
      </c>
      <c r="D95" s="20">
        <v>426</v>
      </c>
      <c r="E95" s="20">
        <v>123</v>
      </c>
      <c r="F95" s="59">
        <v>8.2</v>
      </c>
      <c r="G95" s="20">
        <v>203</v>
      </c>
      <c r="H95" s="20">
        <v>9</v>
      </c>
      <c r="I95" s="20">
        <v>4</v>
      </c>
      <c r="J95" s="61">
        <v>2</v>
      </c>
      <c r="K95" s="20">
        <v>9</v>
      </c>
      <c r="L95" s="21"/>
    </row>
    <row r="96" spans="1:12" ht="12.75">
      <c r="A96" s="15" t="s">
        <v>39</v>
      </c>
      <c r="B96" s="17" t="s">
        <v>42</v>
      </c>
      <c r="C96" s="20">
        <v>30</v>
      </c>
      <c r="D96" s="20">
        <v>264</v>
      </c>
      <c r="E96" s="20">
        <v>77</v>
      </c>
      <c r="F96" s="59">
        <v>2.5667</v>
      </c>
      <c r="G96" s="20" t="s">
        <v>109</v>
      </c>
      <c r="H96" s="20">
        <v>4</v>
      </c>
      <c r="I96" s="20">
        <v>2</v>
      </c>
      <c r="J96" s="61">
        <v>2</v>
      </c>
      <c r="K96" s="20">
        <v>5</v>
      </c>
      <c r="L96" s="21"/>
    </row>
    <row r="97" spans="1:12" ht="22.5">
      <c r="A97" s="15" t="s">
        <v>43</v>
      </c>
      <c r="B97" s="17" t="s">
        <v>110</v>
      </c>
      <c r="C97" s="20">
        <v>91</v>
      </c>
      <c r="D97" s="20">
        <v>667</v>
      </c>
      <c r="E97" s="20">
        <v>272</v>
      </c>
      <c r="F97" s="59">
        <v>2.989</v>
      </c>
      <c r="G97" s="20">
        <v>166</v>
      </c>
      <c r="H97" s="20">
        <v>38</v>
      </c>
      <c r="I97" s="20">
        <v>10</v>
      </c>
      <c r="J97" s="61">
        <v>1</v>
      </c>
      <c r="K97" s="20">
        <v>3</v>
      </c>
      <c r="L97" s="21"/>
    </row>
    <row r="98" spans="1:12" ht="12.75">
      <c r="A98" s="15" t="s">
        <v>47</v>
      </c>
      <c r="B98" s="17" t="s">
        <v>48</v>
      </c>
      <c r="C98" s="20">
        <v>15</v>
      </c>
      <c r="D98" s="20">
        <v>372</v>
      </c>
      <c r="E98" s="20">
        <v>49</v>
      </c>
      <c r="F98" s="59">
        <v>3.2667</v>
      </c>
      <c r="G98" s="20">
        <v>171</v>
      </c>
      <c r="H98" s="20">
        <v>5</v>
      </c>
      <c r="I98" s="20">
        <v>2</v>
      </c>
      <c r="J98" s="61"/>
      <c r="K98" s="20">
        <v>2</v>
      </c>
      <c r="L98" s="21"/>
    </row>
    <row r="99" spans="1:12" ht="22.5">
      <c r="A99" s="15" t="s">
        <v>47</v>
      </c>
      <c r="B99" s="17" t="s">
        <v>111</v>
      </c>
      <c r="C99" s="20">
        <v>57</v>
      </c>
      <c r="D99" s="20">
        <f>310+13</f>
        <v>323</v>
      </c>
      <c r="E99" s="20">
        <f>107+13</f>
        <v>120</v>
      </c>
      <c r="F99" s="59">
        <v>1.8772</v>
      </c>
      <c r="G99" s="20">
        <v>140</v>
      </c>
      <c r="H99" s="20">
        <v>9</v>
      </c>
      <c r="I99" s="20">
        <v>6</v>
      </c>
      <c r="J99" s="61"/>
      <c r="K99" s="20">
        <v>9</v>
      </c>
      <c r="L99" s="21"/>
    </row>
    <row r="100" spans="1:12" ht="22.5">
      <c r="A100" s="15" t="s">
        <v>112</v>
      </c>
      <c r="B100" s="17" t="s">
        <v>113</v>
      </c>
      <c r="C100" s="20">
        <v>2</v>
      </c>
      <c r="D100" s="20">
        <v>44</v>
      </c>
      <c r="E100" s="20">
        <v>9</v>
      </c>
      <c r="F100" s="59">
        <v>4.5</v>
      </c>
      <c r="G100" s="20">
        <v>214</v>
      </c>
      <c r="H100" s="20"/>
      <c r="I100" s="20"/>
      <c r="J100" s="61"/>
      <c r="K100" s="20">
        <v>3</v>
      </c>
      <c r="L100" s="21"/>
    </row>
    <row r="101" spans="1:12" ht="12.75">
      <c r="A101" s="15" t="s">
        <v>112</v>
      </c>
      <c r="B101" s="17" t="s">
        <v>114</v>
      </c>
      <c r="C101" s="20">
        <v>7</v>
      </c>
      <c r="D101" s="20">
        <v>82</v>
      </c>
      <c r="E101" s="20">
        <v>59</v>
      </c>
      <c r="F101" s="59">
        <v>8.4286</v>
      </c>
      <c r="G101" s="20">
        <v>204</v>
      </c>
      <c r="H101" s="20">
        <v>2</v>
      </c>
      <c r="I101" s="20"/>
      <c r="J101" s="61"/>
      <c r="K101" s="20">
        <v>8</v>
      </c>
      <c r="L101" s="21"/>
    </row>
    <row r="102" spans="1:12" ht="12.75">
      <c r="A102" s="15" t="s">
        <v>50</v>
      </c>
      <c r="B102" s="17" t="s">
        <v>51</v>
      </c>
      <c r="C102" s="20">
        <v>70</v>
      </c>
      <c r="D102" s="20">
        <v>287</v>
      </c>
      <c r="E102" s="20">
        <v>224</v>
      </c>
      <c r="F102" s="59">
        <v>3.2</v>
      </c>
      <c r="G102" s="20">
        <v>153</v>
      </c>
      <c r="H102" s="20">
        <v>36</v>
      </c>
      <c r="I102" s="20">
        <v>9</v>
      </c>
      <c r="J102" s="61"/>
      <c r="K102" s="20">
        <v>10</v>
      </c>
      <c r="L102" s="21"/>
    </row>
    <row r="103" spans="1:12" ht="22.5">
      <c r="A103" s="15" t="s">
        <v>52</v>
      </c>
      <c r="B103" s="17" t="s">
        <v>115</v>
      </c>
      <c r="C103" s="20">
        <v>69</v>
      </c>
      <c r="D103" s="20">
        <v>1613</v>
      </c>
      <c r="E103" s="20">
        <v>817</v>
      </c>
      <c r="F103" s="59">
        <v>12.0147</v>
      </c>
      <c r="G103" s="20">
        <v>218</v>
      </c>
      <c r="H103" s="20">
        <v>181</v>
      </c>
      <c r="I103" s="20">
        <v>31</v>
      </c>
      <c r="J103" s="61">
        <v>13</v>
      </c>
      <c r="K103" s="20">
        <v>88</v>
      </c>
      <c r="L103" s="21"/>
    </row>
    <row r="104" spans="1:13" ht="13.5" thickBot="1">
      <c r="A104" s="31" t="s">
        <v>56</v>
      </c>
      <c r="B104" s="62" t="s">
        <v>57</v>
      </c>
      <c r="C104" s="63">
        <v>100</v>
      </c>
      <c r="D104" s="63">
        <v>1212</v>
      </c>
      <c r="E104" s="63">
        <v>819</v>
      </c>
      <c r="F104" s="64">
        <v>8.19</v>
      </c>
      <c r="G104" s="63">
        <v>225</v>
      </c>
      <c r="H104" s="63">
        <v>150</v>
      </c>
      <c r="I104" s="63">
        <v>49</v>
      </c>
      <c r="J104" s="65">
        <v>28</v>
      </c>
      <c r="K104" s="63">
        <v>169</v>
      </c>
      <c r="L104" s="66"/>
      <c r="M104" s="67"/>
    </row>
    <row r="105" spans="1:14" ht="13.5" thickBot="1">
      <c r="A105" s="42"/>
      <c r="B105" s="68"/>
      <c r="C105" s="69">
        <f>SUM(C42:C104)</f>
        <v>1421</v>
      </c>
      <c r="D105" s="69">
        <f>SUM(D42:D104)</f>
        <v>16101</v>
      </c>
      <c r="E105" s="69">
        <f>SUM(E42:E104)</f>
        <v>6006</v>
      </c>
      <c r="F105" s="70">
        <f>E105/C105</f>
        <v>4.226600985221675</v>
      </c>
      <c r="G105" s="69"/>
      <c r="H105" s="69">
        <f>SUM(H42:H104)</f>
        <v>876</v>
      </c>
      <c r="I105" s="69">
        <f>SUM(I42:I104)</f>
        <v>271</v>
      </c>
      <c r="J105" s="71">
        <f>SUM(J42:J104)</f>
        <v>106</v>
      </c>
      <c r="K105" s="72">
        <f>SUM(K42:K104)</f>
        <v>626</v>
      </c>
      <c r="L105" s="73">
        <f>SUM(L42:L104)</f>
        <v>5</v>
      </c>
      <c r="N105" s="74"/>
    </row>
    <row r="106" spans="1:12" ht="22.5">
      <c r="A106" s="8" t="s">
        <v>91</v>
      </c>
      <c r="B106" s="10" t="s">
        <v>116</v>
      </c>
      <c r="C106" s="13"/>
      <c r="D106" s="13">
        <v>102</v>
      </c>
      <c r="E106" s="13">
        <v>25</v>
      </c>
      <c r="F106" s="13"/>
      <c r="G106" s="13">
        <v>125</v>
      </c>
      <c r="H106" s="13">
        <v>2</v>
      </c>
      <c r="I106" s="13"/>
      <c r="J106" s="75"/>
      <c r="K106" s="13">
        <v>9</v>
      </c>
      <c r="L106" s="14"/>
    </row>
    <row r="107" spans="1:12" ht="12.75">
      <c r="A107" s="15" t="s">
        <v>117</v>
      </c>
      <c r="B107" s="17" t="s">
        <v>57</v>
      </c>
      <c r="C107" s="20">
        <v>15</v>
      </c>
      <c r="D107" s="20">
        <v>50</v>
      </c>
      <c r="E107" s="20">
        <v>23</v>
      </c>
      <c r="F107" s="76">
        <v>1.5333</v>
      </c>
      <c r="G107" s="20">
        <v>123</v>
      </c>
      <c r="H107" s="20">
        <v>3</v>
      </c>
      <c r="I107" s="20">
        <v>2</v>
      </c>
      <c r="J107" s="20"/>
      <c r="K107" s="20">
        <v>17</v>
      </c>
      <c r="L107" s="21"/>
    </row>
    <row r="108" spans="1:12" ht="12.75">
      <c r="A108" s="15" t="s">
        <v>118</v>
      </c>
      <c r="B108" s="17" t="s">
        <v>119</v>
      </c>
      <c r="C108" s="20">
        <v>35</v>
      </c>
      <c r="D108" s="20">
        <v>33</v>
      </c>
      <c r="E108" s="20">
        <v>17</v>
      </c>
      <c r="F108" s="76">
        <v>0.4857</v>
      </c>
      <c r="G108" s="20">
        <v>154</v>
      </c>
      <c r="H108" s="20"/>
      <c r="I108" s="20"/>
      <c r="J108" s="20"/>
      <c r="K108" s="20">
        <v>11</v>
      </c>
      <c r="L108" s="21"/>
    </row>
    <row r="109" spans="1:12" ht="12.75">
      <c r="A109" s="15" t="s">
        <v>118</v>
      </c>
      <c r="B109" s="17" t="s">
        <v>120</v>
      </c>
      <c r="C109" s="20">
        <v>15</v>
      </c>
      <c r="D109" s="20">
        <v>56</v>
      </c>
      <c r="E109" s="20">
        <v>21</v>
      </c>
      <c r="F109" s="76">
        <v>1.4</v>
      </c>
      <c r="G109" s="20">
        <v>119</v>
      </c>
      <c r="H109" s="20"/>
      <c r="I109" s="20"/>
      <c r="J109" s="20"/>
      <c r="K109" s="20">
        <v>11</v>
      </c>
      <c r="L109" s="22"/>
    </row>
    <row r="110" spans="1:12" ht="12.75">
      <c r="A110" s="15" t="s">
        <v>121</v>
      </c>
      <c r="B110" s="17" t="s">
        <v>122</v>
      </c>
      <c r="C110" s="20">
        <v>20</v>
      </c>
      <c r="D110" s="20">
        <v>26</v>
      </c>
      <c r="E110" s="20">
        <v>8</v>
      </c>
      <c r="F110" s="76">
        <v>0.4</v>
      </c>
      <c r="G110" s="20">
        <v>147</v>
      </c>
      <c r="H110" s="20"/>
      <c r="I110" s="20"/>
      <c r="J110" s="20"/>
      <c r="K110" s="20">
        <v>7</v>
      </c>
      <c r="L110" s="22"/>
    </row>
    <row r="111" spans="1:12" ht="12.75">
      <c r="A111" s="15" t="s">
        <v>123</v>
      </c>
      <c r="B111" s="17" t="s">
        <v>124</v>
      </c>
      <c r="C111" s="20">
        <v>30</v>
      </c>
      <c r="D111" s="20">
        <v>105</v>
      </c>
      <c r="E111" s="20">
        <v>29</v>
      </c>
      <c r="F111" s="76">
        <v>0.9667</v>
      </c>
      <c r="G111" s="20">
        <v>127</v>
      </c>
      <c r="H111" s="20">
        <v>1</v>
      </c>
      <c r="I111" s="20">
        <v>1</v>
      </c>
      <c r="J111" s="20"/>
      <c r="K111" s="20">
        <v>14</v>
      </c>
      <c r="L111" s="22"/>
    </row>
    <row r="112" spans="1:12" ht="22.5">
      <c r="A112" s="15" t="s">
        <v>123</v>
      </c>
      <c r="B112" s="17" t="s">
        <v>125</v>
      </c>
      <c r="C112" s="20">
        <v>30</v>
      </c>
      <c r="D112" s="20">
        <v>224</v>
      </c>
      <c r="E112" s="20">
        <v>102</v>
      </c>
      <c r="F112" s="76">
        <v>3.4</v>
      </c>
      <c r="G112" s="20">
        <v>119</v>
      </c>
      <c r="H112" s="20">
        <v>9</v>
      </c>
      <c r="I112" s="20">
        <v>4</v>
      </c>
      <c r="J112" s="20">
        <v>5</v>
      </c>
      <c r="K112" s="20">
        <v>43</v>
      </c>
      <c r="L112" s="22"/>
    </row>
    <row r="113" spans="1:12" ht="33.75">
      <c r="A113" s="15" t="s">
        <v>123</v>
      </c>
      <c r="B113" s="17" t="s">
        <v>82</v>
      </c>
      <c r="C113" s="20">
        <v>30</v>
      </c>
      <c r="D113" s="20">
        <v>34</v>
      </c>
      <c r="E113" s="20">
        <v>13</v>
      </c>
      <c r="F113" s="76">
        <v>0.4333</v>
      </c>
      <c r="G113" s="20">
        <v>134</v>
      </c>
      <c r="H113" s="20">
        <v>1</v>
      </c>
      <c r="I113" s="20"/>
      <c r="J113" s="20"/>
      <c r="K113" s="18">
        <v>10</v>
      </c>
      <c r="L113" s="22"/>
    </row>
    <row r="114" spans="1:12" ht="12.75">
      <c r="A114" s="15" t="s">
        <v>123</v>
      </c>
      <c r="B114" s="17" t="s">
        <v>126</v>
      </c>
      <c r="C114" s="20">
        <v>30</v>
      </c>
      <c r="D114" s="20">
        <v>119</v>
      </c>
      <c r="E114" s="20">
        <v>42</v>
      </c>
      <c r="F114" s="76">
        <v>1.4</v>
      </c>
      <c r="G114" s="20">
        <v>123</v>
      </c>
      <c r="H114" s="20">
        <v>3</v>
      </c>
      <c r="I114" s="20">
        <v>2</v>
      </c>
      <c r="J114" s="20"/>
      <c r="K114" s="18">
        <v>34</v>
      </c>
      <c r="L114" s="22"/>
    </row>
    <row r="115" spans="1:12" ht="12.75">
      <c r="A115" s="15" t="s">
        <v>18</v>
      </c>
      <c r="B115" s="17" t="s">
        <v>127</v>
      </c>
      <c r="C115" s="20"/>
      <c r="D115" s="20">
        <v>1</v>
      </c>
      <c r="E115" s="20"/>
      <c r="F115" s="20">
        <v>1</v>
      </c>
      <c r="G115" s="20"/>
      <c r="H115" s="20"/>
      <c r="I115" s="20"/>
      <c r="J115" s="20"/>
      <c r="K115" s="18">
        <v>1</v>
      </c>
      <c r="L115" s="21"/>
    </row>
    <row r="116" spans="1:12" ht="12.75">
      <c r="A116" s="15" t="s">
        <v>18</v>
      </c>
      <c r="B116" s="17" t="s">
        <v>128</v>
      </c>
      <c r="C116" s="18"/>
      <c r="D116" s="18">
        <v>2</v>
      </c>
      <c r="E116" s="18"/>
      <c r="F116" s="18">
        <v>2</v>
      </c>
      <c r="G116" s="18"/>
      <c r="H116" s="20"/>
      <c r="I116" s="18"/>
      <c r="J116" s="18"/>
      <c r="K116" s="18">
        <v>2</v>
      </c>
      <c r="L116" s="21"/>
    </row>
    <row r="117" spans="1:12" ht="13.5" thickBot="1">
      <c r="A117" s="31" t="s">
        <v>95</v>
      </c>
      <c r="B117" s="62" t="s">
        <v>129</v>
      </c>
      <c r="C117" s="77"/>
      <c r="D117" s="77">
        <v>16</v>
      </c>
      <c r="E117" s="77"/>
      <c r="F117" s="77">
        <v>16</v>
      </c>
      <c r="G117" s="77"/>
      <c r="H117" s="63">
        <v>2</v>
      </c>
      <c r="I117" s="77"/>
      <c r="J117" s="77"/>
      <c r="K117" s="77">
        <v>2</v>
      </c>
      <c r="L117" s="66"/>
    </row>
    <row r="118" spans="1:12" ht="13.5" thickBot="1">
      <c r="A118" s="42"/>
      <c r="B118" s="68"/>
      <c r="C118" s="43"/>
      <c r="D118" s="72">
        <f>SUM(D106:D117)</f>
        <v>768</v>
      </c>
      <c r="E118" s="72">
        <f>SUM(E106:E117)</f>
        <v>280</v>
      </c>
      <c r="F118" s="78"/>
      <c r="G118" s="72"/>
      <c r="H118" s="69">
        <f>SUM(H106:H117)</f>
        <v>21</v>
      </c>
      <c r="I118" s="72">
        <f>SUM(I106:I117)</f>
        <v>9</v>
      </c>
      <c r="J118" s="72">
        <f>SUM(J106:J117)</f>
        <v>5</v>
      </c>
      <c r="K118" s="72">
        <f>SUM(K106:K117)</f>
        <v>161</v>
      </c>
      <c r="L118" s="73"/>
    </row>
    <row r="119" spans="1:12" ht="12.75">
      <c r="A119" s="79" t="s">
        <v>130</v>
      </c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</row>
    <row r="120" ht="13.5" thickBot="1"/>
    <row r="121" spans="1:12" ht="12.75">
      <c r="A121" s="82" t="s">
        <v>131</v>
      </c>
      <c r="B121" s="11" t="s">
        <v>57</v>
      </c>
      <c r="C121" s="11">
        <v>17</v>
      </c>
      <c r="D121" s="11">
        <v>421</v>
      </c>
      <c r="E121" s="11">
        <v>421</v>
      </c>
      <c r="F121" s="11">
        <f>D121/C121</f>
        <v>24.764705882352942</v>
      </c>
      <c r="G121" s="11">
        <v>227</v>
      </c>
      <c r="H121" s="13">
        <v>62</v>
      </c>
      <c r="I121" s="13">
        <v>15</v>
      </c>
      <c r="J121" s="13">
        <v>2</v>
      </c>
      <c r="K121" s="11">
        <v>106</v>
      </c>
      <c r="L121" s="14"/>
    </row>
    <row r="122" spans="1:12" ht="36.75" customHeight="1">
      <c r="A122" s="83" t="s">
        <v>132</v>
      </c>
      <c r="B122" s="18" t="s">
        <v>57</v>
      </c>
      <c r="C122" s="18"/>
      <c r="D122" s="18">
        <v>20</v>
      </c>
      <c r="E122" s="18">
        <v>20</v>
      </c>
      <c r="F122" s="18"/>
      <c r="G122" s="18"/>
      <c r="H122" s="20"/>
      <c r="I122" s="18"/>
      <c r="J122" s="18"/>
      <c r="K122" s="18" t="s">
        <v>133</v>
      </c>
      <c r="L122" s="21"/>
    </row>
    <row r="123" spans="1:12" ht="34.5" thickBot="1">
      <c r="A123" s="84" t="s">
        <v>134</v>
      </c>
      <c r="B123" s="85" t="s">
        <v>49</v>
      </c>
      <c r="C123" s="86">
        <v>13</v>
      </c>
      <c r="D123" s="86">
        <v>20</v>
      </c>
      <c r="E123" s="86">
        <v>18</v>
      </c>
      <c r="F123" s="87">
        <f>E123/C123</f>
        <v>1.3846153846153846</v>
      </c>
      <c r="G123" s="86">
        <v>137</v>
      </c>
      <c r="H123" s="86">
        <v>1</v>
      </c>
      <c r="I123" s="86">
        <v>1</v>
      </c>
      <c r="J123" s="86">
        <v>1</v>
      </c>
      <c r="K123" s="86"/>
      <c r="L123" s="88"/>
    </row>
    <row r="124" spans="1:12" ht="12.75">
      <c r="A124" s="89" t="s">
        <v>135</v>
      </c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</row>
    <row r="125" spans="3:11" ht="12.75">
      <c r="C125" s="90">
        <f>C105+C121+C123</f>
        <v>1451</v>
      </c>
      <c r="D125" s="90"/>
      <c r="E125" s="90">
        <f>E105+E121+E122+E123</f>
        <v>6465</v>
      </c>
      <c r="F125" s="90">
        <f>E125/C125</f>
        <v>4.455547898001378</v>
      </c>
      <c r="G125" s="90"/>
      <c r="H125" s="91"/>
      <c r="I125" s="90">
        <f>C125+K125</f>
        <v>2340</v>
      </c>
      <c r="J125" s="90"/>
      <c r="K125" s="90">
        <f>K105+K106+K107+K108+K109+K110+K111+K112+K113+K114+K115+K121</f>
        <v>889</v>
      </c>
    </row>
    <row r="126" s="38" customFormat="1" ht="12.75">
      <c r="A126" s="92"/>
    </row>
    <row r="127" spans="1:12" s="38" customFormat="1" ht="12.75">
      <c r="A127" s="49"/>
      <c r="B127" s="49"/>
      <c r="C127" s="93"/>
      <c r="D127" s="93"/>
      <c r="E127" s="93"/>
      <c r="F127" s="93"/>
      <c r="G127" s="93"/>
      <c r="H127" s="94"/>
      <c r="I127" s="93"/>
      <c r="J127" s="93"/>
      <c r="K127" s="93"/>
      <c r="L127" s="94"/>
    </row>
    <row r="128" spans="1:12" s="38" customFormat="1" ht="12.75">
      <c r="A128" s="48"/>
      <c r="C128" s="46"/>
      <c r="D128" s="46"/>
      <c r="E128" s="46"/>
      <c r="F128" s="50"/>
      <c r="G128" s="46"/>
      <c r="H128" s="46"/>
      <c r="I128" s="46"/>
      <c r="J128" s="46"/>
      <c r="K128" s="46"/>
      <c r="L128" s="46"/>
    </row>
    <row r="129" spans="1:12" s="38" customFormat="1" ht="12.75">
      <c r="A129" s="48"/>
      <c r="C129" s="46"/>
      <c r="D129" s="46"/>
      <c r="E129" s="46"/>
      <c r="F129" s="50"/>
      <c r="G129" s="46"/>
      <c r="H129" s="46"/>
      <c r="I129" s="46"/>
      <c r="J129" s="46"/>
      <c r="K129" s="46"/>
      <c r="L129" s="46"/>
    </row>
    <row r="130" spans="1:12" s="38" customFormat="1" ht="12.75">
      <c r="A130" s="48"/>
      <c r="C130" s="46"/>
      <c r="D130" s="46"/>
      <c r="E130" s="46"/>
      <c r="F130" s="50"/>
      <c r="G130" s="46"/>
      <c r="H130" s="46"/>
      <c r="I130" s="46"/>
      <c r="J130" s="46"/>
      <c r="K130" s="46"/>
      <c r="L130" s="46"/>
    </row>
    <row r="131" spans="1:12" s="38" customFormat="1" ht="12.75">
      <c r="A131" s="48"/>
      <c r="C131" s="46"/>
      <c r="D131" s="46"/>
      <c r="E131" s="46"/>
      <c r="F131" s="50"/>
      <c r="G131" s="46"/>
      <c r="H131" s="46"/>
      <c r="I131" s="46"/>
      <c r="J131" s="46"/>
      <c r="K131" s="46"/>
      <c r="L131" s="46"/>
    </row>
    <row r="132" spans="1:12" s="38" customFormat="1" ht="12.75">
      <c r="A132" s="48"/>
      <c r="C132" s="46"/>
      <c r="D132" s="46"/>
      <c r="E132" s="46"/>
      <c r="F132" s="50"/>
      <c r="G132" s="46"/>
      <c r="H132" s="46"/>
      <c r="I132" s="46"/>
      <c r="J132" s="46"/>
      <c r="K132" s="46"/>
      <c r="L132" s="95"/>
    </row>
    <row r="133" spans="1:12" s="38" customFormat="1" ht="12.75">
      <c r="A133" s="48"/>
      <c r="C133" s="46"/>
      <c r="D133" s="46"/>
      <c r="E133" s="46"/>
      <c r="F133" s="50"/>
      <c r="G133" s="46"/>
      <c r="H133" s="46"/>
      <c r="I133" s="46"/>
      <c r="J133" s="46"/>
      <c r="K133" s="46"/>
      <c r="L133" s="46"/>
    </row>
    <row r="134" spans="1:12" s="38" customFormat="1" ht="12.75">
      <c r="A134" s="48"/>
      <c r="C134" s="46"/>
      <c r="D134" s="46"/>
      <c r="E134" s="46"/>
      <c r="F134" s="50"/>
      <c r="G134" s="46"/>
      <c r="H134" s="46"/>
      <c r="I134" s="46"/>
      <c r="J134" s="46"/>
      <c r="K134" s="46"/>
      <c r="L134" s="46"/>
    </row>
    <row r="135" spans="1:12" s="38" customFormat="1" ht="12.75">
      <c r="A135" s="48"/>
      <c r="C135" s="46"/>
      <c r="D135" s="46"/>
      <c r="E135" s="46"/>
      <c r="F135" s="46"/>
      <c r="G135" s="46"/>
      <c r="H135" s="46"/>
      <c r="I135" s="46"/>
      <c r="J135" s="46"/>
      <c r="K135" s="46"/>
      <c r="L135" s="46"/>
    </row>
    <row r="136" spans="1:12" s="38" customFormat="1" ht="12.75">
      <c r="A136" s="48"/>
      <c r="C136" s="46"/>
      <c r="D136" s="46"/>
      <c r="E136" s="46"/>
      <c r="F136" s="50"/>
      <c r="G136" s="46"/>
      <c r="H136" s="46"/>
      <c r="I136" s="46"/>
      <c r="J136" s="46"/>
      <c r="K136" s="46"/>
      <c r="L136" s="46"/>
    </row>
    <row r="137" spans="1:12" s="38" customFormat="1" ht="12.75">
      <c r="A137" s="48"/>
      <c r="C137" s="39"/>
      <c r="D137" s="39"/>
      <c r="E137" s="39"/>
      <c r="F137" s="96"/>
      <c r="G137" s="39"/>
      <c r="H137" s="39"/>
      <c r="I137" s="39"/>
      <c r="J137" s="39"/>
      <c r="K137" s="39"/>
      <c r="L137" s="39"/>
    </row>
    <row r="138" spans="1:12" s="38" customFormat="1" ht="12.75">
      <c r="A138" s="48"/>
      <c r="C138" s="46"/>
      <c r="D138" s="46"/>
      <c r="E138" s="46"/>
      <c r="F138" s="50"/>
      <c r="G138" s="46"/>
      <c r="H138" s="46"/>
      <c r="I138" s="46"/>
      <c r="J138" s="46"/>
      <c r="K138" s="46"/>
      <c r="L138" s="46"/>
    </row>
    <row r="139" spans="1:12" s="38" customFormat="1" ht="12.75">
      <c r="A139" s="48"/>
      <c r="C139" s="46"/>
      <c r="D139" s="46"/>
      <c r="E139" s="46"/>
      <c r="F139" s="50"/>
      <c r="G139" s="46"/>
      <c r="H139" s="46"/>
      <c r="I139" s="46"/>
      <c r="J139" s="46"/>
      <c r="K139" s="46"/>
      <c r="L139" s="46"/>
    </row>
    <row r="140" spans="1:12" s="38" customFormat="1" ht="12.75">
      <c r="A140" s="48"/>
      <c r="C140" s="46"/>
      <c r="D140" s="46"/>
      <c r="E140" s="46"/>
      <c r="F140" s="50"/>
      <c r="G140" s="46"/>
      <c r="H140" s="46"/>
      <c r="I140" s="46"/>
      <c r="J140" s="46"/>
      <c r="K140" s="46"/>
      <c r="L140" s="46"/>
    </row>
    <row r="141" spans="1:12" s="38" customFormat="1" ht="12.75">
      <c r="A141" s="48"/>
      <c r="C141" s="46"/>
      <c r="D141" s="46"/>
      <c r="E141" s="46"/>
      <c r="F141" s="50"/>
      <c r="G141" s="46"/>
      <c r="H141" s="46"/>
      <c r="I141" s="46"/>
      <c r="J141" s="46"/>
      <c r="K141" s="46"/>
      <c r="L141" s="46"/>
    </row>
    <row r="142" spans="1:12" s="38" customFormat="1" ht="12.75">
      <c r="A142" s="48"/>
      <c r="C142" s="46"/>
      <c r="D142" s="46"/>
      <c r="E142" s="46"/>
      <c r="F142" s="50"/>
      <c r="G142" s="46"/>
      <c r="H142" s="46"/>
      <c r="I142" s="46"/>
      <c r="J142" s="46"/>
      <c r="K142" s="46"/>
      <c r="L142" s="46"/>
    </row>
    <row r="143" spans="1:12" s="38" customFormat="1" ht="12.75">
      <c r="A143" s="48"/>
      <c r="C143" s="46"/>
      <c r="D143" s="46"/>
      <c r="E143" s="46"/>
      <c r="F143" s="50"/>
      <c r="G143" s="46"/>
      <c r="H143" s="46"/>
      <c r="I143" s="46"/>
      <c r="J143" s="46"/>
      <c r="K143" s="46"/>
      <c r="L143" s="95"/>
    </row>
    <row r="144" spans="1:12" s="38" customFormat="1" ht="12.75">
      <c r="A144" s="48"/>
      <c r="C144" s="46"/>
      <c r="D144" s="46"/>
      <c r="E144" s="46"/>
      <c r="F144" s="50"/>
      <c r="G144" s="46"/>
      <c r="H144" s="46"/>
      <c r="I144" s="46"/>
      <c r="J144" s="46"/>
      <c r="K144" s="46"/>
      <c r="L144" s="95"/>
    </row>
    <row r="145" spans="1:12" s="38" customFormat="1" ht="12.75">
      <c r="A145" s="48"/>
      <c r="C145" s="46"/>
      <c r="D145" s="46"/>
      <c r="E145" s="46"/>
      <c r="F145" s="50"/>
      <c r="G145" s="46"/>
      <c r="H145" s="46"/>
      <c r="I145" s="46"/>
      <c r="J145" s="46"/>
      <c r="K145" s="46"/>
      <c r="L145" s="95"/>
    </row>
    <row r="146" spans="1:12" s="38" customFormat="1" ht="12.75">
      <c r="A146" s="48"/>
      <c r="C146" s="46"/>
      <c r="D146" s="39"/>
      <c r="E146" s="39"/>
      <c r="F146" s="96"/>
      <c r="G146" s="39"/>
      <c r="H146" s="39"/>
      <c r="I146" s="39"/>
      <c r="J146" s="39"/>
      <c r="K146" s="39"/>
      <c r="L146" s="39"/>
    </row>
    <row r="147" spans="1:12" s="38" customFormat="1" ht="12.75">
      <c r="A147" s="49"/>
      <c r="B147" s="46"/>
      <c r="C147" s="46"/>
      <c r="D147" s="46"/>
      <c r="E147" s="46"/>
      <c r="F147" s="46"/>
      <c r="G147" s="46"/>
      <c r="H147" s="95"/>
      <c r="I147" s="95"/>
      <c r="J147" s="95"/>
      <c r="K147" s="46"/>
      <c r="L147" s="46"/>
    </row>
    <row r="148" spans="1:12" s="38" customFormat="1" ht="12.75">
      <c r="A148" s="97"/>
      <c r="B148" s="49"/>
      <c r="C148" s="46"/>
      <c r="D148" s="95"/>
      <c r="E148" s="95"/>
      <c r="F148" s="46"/>
      <c r="G148" s="46"/>
      <c r="H148" s="46"/>
      <c r="I148" s="46"/>
      <c r="J148" s="46"/>
      <c r="K148" s="46"/>
      <c r="L148" s="46"/>
    </row>
    <row r="149" spans="1:12" s="38" customFormat="1" ht="12.75">
      <c r="A149" s="98"/>
      <c r="B149" s="46"/>
      <c r="C149" s="46"/>
      <c r="D149" s="95"/>
      <c r="E149" s="95"/>
      <c r="F149" s="46"/>
      <c r="G149" s="46"/>
      <c r="H149" s="46"/>
      <c r="I149" s="46"/>
      <c r="J149" s="46"/>
      <c r="K149" s="95"/>
      <c r="L149" s="46"/>
    </row>
    <row r="150" spans="1:8" s="38" customFormat="1" ht="12.75">
      <c r="A150" s="48"/>
      <c r="H150" s="47"/>
    </row>
    <row r="151" s="38" customFormat="1" ht="12.75">
      <c r="A151" s="92"/>
    </row>
    <row r="152" spans="1:12" s="38" customFormat="1" ht="12.75">
      <c r="A152" s="49"/>
      <c r="B152" s="49"/>
      <c r="C152" s="93"/>
      <c r="D152" s="93"/>
      <c r="E152" s="93"/>
      <c r="F152" s="93"/>
      <c r="G152" s="93"/>
      <c r="H152" s="94"/>
      <c r="I152" s="93"/>
      <c r="J152" s="93"/>
      <c r="K152" s="93"/>
      <c r="L152" s="93"/>
    </row>
    <row r="153" spans="1:12" s="38" customFormat="1" ht="12.75">
      <c r="A153" s="48"/>
      <c r="B153" s="49"/>
      <c r="C153" s="46"/>
      <c r="D153" s="46"/>
      <c r="E153" s="46"/>
      <c r="F153" s="50"/>
      <c r="G153" s="46"/>
      <c r="H153" s="46"/>
      <c r="I153" s="46"/>
      <c r="J153" s="46"/>
      <c r="K153" s="46"/>
      <c r="L153" s="46"/>
    </row>
    <row r="154" spans="1:12" s="38" customFormat="1" ht="12.75">
      <c r="A154" s="48"/>
      <c r="B154" s="49"/>
      <c r="C154" s="46"/>
      <c r="D154" s="46"/>
      <c r="E154" s="46"/>
      <c r="F154" s="50"/>
      <c r="G154" s="46"/>
      <c r="H154" s="46"/>
      <c r="I154" s="46"/>
      <c r="J154" s="46"/>
      <c r="K154" s="46"/>
      <c r="L154" s="46"/>
    </row>
    <row r="155" spans="1:12" s="38" customFormat="1" ht="12.75">
      <c r="A155" s="48"/>
      <c r="B155" s="49"/>
      <c r="C155" s="46"/>
      <c r="D155" s="46"/>
      <c r="E155" s="46"/>
      <c r="F155" s="50"/>
      <c r="G155" s="46"/>
      <c r="H155" s="46"/>
      <c r="I155" s="46"/>
      <c r="J155" s="46"/>
      <c r="K155" s="46"/>
      <c r="L155" s="46"/>
    </row>
    <row r="156" spans="1:12" s="38" customFormat="1" ht="12.75">
      <c r="A156" s="48"/>
      <c r="B156" s="49"/>
      <c r="C156" s="46"/>
      <c r="D156" s="46"/>
      <c r="E156" s="46"/>
      <c r="F156" s="50"/>
      <c r="G156" s="46"/>
      <c r="H156" s="46"/>
      <c r="I156" s="46"/>
      <c r="J156" s="46"/>
      <c r="K156" s="46"/>
      <c r="L156" s="46"/>
    </row>
    <row r="157" spans="1:12" s="38" customFormat="1" ht="12.75">
      <c r="A157" s="48"/>
      <c r="B157" s="49"/>
      <c r="C157" s="46"/>
      <c r="D157" s="46"/>
      <c r="E157" s="46"/>
      <c r="F157" s="50"/>
      <c r="G157" s="46"/>
      <c r="H157" s="46"/>
      <c r="I157" s="46"/>
      <c r="J157" s="46"/>
      <c r="K157" s="46"/>
      <c r="L157" s="46"/>
    </row>
    <row r="158" spans="1:12" s="38" customFormat="1" ht="12.75">
      <c r="A158" s="48"/>
      <c r="B158" s="49"/>
      <c r="C158" s="46"/>
      <c r="D158" s="46"/>
      <c r="E158" s="46"/>
      <c r="F158" s="50"/>
      <c r="G158" s="46"/>
      <c r="H158" s="46"/>
      <c r="I158" s="46"/>
      <c r="J158" s="46"/>
      <c r="K158" s="46"/>
      <c r="L158" s="46"/>
    </row>
    <row r="159" spans="1:12" s="38" customFormat="1" ht="12.75">
      <c r="A159" s="48"/>
      <c r="B159" s="49"/>
      <c r="C159" s="46"/>
      <c r="D159" s="46"/>
      <c r="E159" s="46"/>
      <c r="F159" s="50"/>
      <c r="G159" s="46"/>
      <c r="H159" s="46"/>
      <c r="I159" s="46"/>
      <c r="J159" s="46"/>
      <c r="K159" s="46"/>
      <c r="L159" s="46"/>
    </row>
    <row r="160" spans="1:12" s="38" customFormat="1" ht="12.75">
      <c r="A160" s="48"/>
      <c r="B160" s="49"/>
      <c r="C160" s="46"/>
      <c r="D160" s="46"/>
      <c r="E160" s="46"/>
      <c r="F160" s="50"/>
      <c r="G160" s="46"/>
      <c r="H160" s="46"/>
      <c r="I160" s="46"/>
      <c r="J160" s="46"/>
      <c r="K160" s="46"/>
      <c r="L160" s="46"/>
    </row>
    <row r="161" spans="1:12" s="38" customFormat="1" ht="12.75">
      <c r="A161" s="48"/>
      <c r="B161" s="49"/>
      <c r="C161" s="46"/>
      <c r="D161" s="46"/>
      <c r="E161" s="46"/>
      <c r="F161" s="50"/>
      <c r="G161" s="46"/>
      <c r="H161" s="46"/>
      <c r="I161" s="46"/>
      <c r="J161" s="46"/>
      <c r="K161" s="46"/>
      <c r="L161" s="46"/>
    </row>
    <row r="162" spans="1:12" s="38" customFormat="1" ht="12.75">
      <c r="A162" s="48"/>
      <c r="B162" s="49"/>
      <c r="C162" s="46"/>
      <c r="D162" s="46"/>
      <c r="E162" s="46"/>
      <c r="F162" s="50"/>
      <c r="G162" s="46"/>
      <c r="H162" s="46"/>
      <c r="I162" s="46"/>
      <c r="J162" s="46"/>
      <c r="K162" s="46"/>
      <c r="L162" s="46"/>
    </row>
    <row r="163" spans="1:12" s="38" customFormat="1" ht="12.75">
      <c r="A163" s="48"/>
      <c r="B163" s="49"/>
      <c r="C163" s="46"/>
      <c r="D163" s="46"/>
      <c r="E163" s="46"/>
      <c r="F163" s="50"/>
      <c r="G163" s="46"/>
      <c r="H163" s="46"/>
      <c r="I163" s="46"/>
      <c r="J163" s="46"/>
      <c r="K163" s="46"/>
      <c r="L163" s="46"/>
    </row>
    <row r="164" spans="1:12" s="38" customFormat="1" ht="12.75">
      <c r="A164" s="48"/>
      <c r="B164" s="49"/>
      <c r="C164" s="46"/>
      <c r="D164" s="46"/>
      <c r="E164" s="46"/>
      <c r="F164" s="50"/>
      <c r="G164" s="46"/>
      <c r="H164" s="46"/>
      <c r="I164" s="46"/>
      <c r="J164" s="46"/>
      <c r="K164" s="46"/>
      <c r="L164" s="95"/>
    </row>
    <row r="165" spans="1:12" s="38" customFormat="1" ht="12.75">
      <c r="A165" s="48"/>
      <c r="B165" s="49"/>
      <c r="C165" s="39"/>
      <c r="D165" s="39"/>
      <c r="E165" s="39"/>
      <c r="F165" s="99"/>
      <c r="G165" s="39"/>
      <c r="H165" s="39"/>
      <c r="I165" s="39"/>
      <c r="J165" s="39"/>
      <c r="K165" s="39"/>
      <c r="L165" s="39"/>
    </row>
    <row r="166" spans="1:12" s="38" customFormat="1" ht="12.75">
      <c r="A166" s="48"/>
      <c r="B166" s="49"/>
      <c r="C166" s="46"/>
      <c r="D166" s="46"/>
      <c r="E166" s="46"/>
      <c r="F166" s="50"/>
      <c r="G166" s="46"/>
      <c r="H166" s="46"/>
      <c r="I166" s="46"/>
      <c r="J166" s="46"/>
      <c r="K166" s="46"/>
      <c r="L166" s="46"/>
    </row>
    <row r="167" spans="1:12" s="38" customFormat="1" ht="12.75">
      <c r="A167" s="48"/>
      <c r="B167" s="49"/>
      <c r="C167" s="46"/>
      <c r="D167" s="46"/>
      <c r="E167" s="46"/>
      <c r="F167" s="50"/>
      <c r="G167" s="46"/>
      <c r="H167" s="46"/>
      <c r="I167" s="46"/>
      <c r="J167" s="46"/>
      <c r="K167" s="46"/>
      <c r="L167" s="46"/>
    </row>
    <row r="168" spans="1:12" s="38" customFormat="1" ht="12.75">
      <c r="A168" s="48"/>
      <c r="B168" s="49"/>
      <c r="C168" s="46"/>
      <c r="D168" s="46"/>
      <c r="E168" s="46"/>
      <c r="F168" s="50"/>
      <c r="G168" s="46"/>
      <c r="H168" s="46"/>
      <c r="I168" s="46"/>
      <c r="J168" s="46"/>
      <c r="K168" s="46"/>
      <c r="L168" s="46"/>
    </row>
    <row r="169" spans="1:12" s="38" customFormat="1" ht="12.75">
      <c r="A169" s="48"/>
      <c r="B169" s="49"/>
      <c r="C169" s="46"/>
      <c r="D169" s="46"/>
      <c r="E169" s="46"/>
      <c r="F169" s="50"/>
      <c r="G169" s="46"/>
      <c r="H169" s="46"/>
      <c r="I169" s="46"/>
      <c r="J169" s="46"/>
      <c r="K169" s="46"/>
      <c r="L169" s="46"/>
    </row>
    <row r="170" spans="1:12" s="38" customFormat="1" ht="12.75">
      <c r="A170" s="48"/>
      <c r="B170" s="49"/>
      <c r="C170" s="46"/>
      <c r="D170" s="46"/>
      <c r="E170" s="46"/>
      <c r="F170" s="50"/>
      <c r="G170" s="46"/>
      <c r="H170" s="46"/>
      <c r="I170" s="46"/>
      <c r="J170" s="46"/>
      <c r="K170" s="46"/>
      <c r="L170" s="46"/>
    </row>
    <row r="171" spans="1:12" s="38" customFormat="1" ht="12.75">
      <c r="A171" s="48"/>
      <c r="B171" s="49"/>
      <c r="C171" s="46"/>
      <c r="D171" s="46"/>
      <c r="E171" s="46"/>
      <c r="F171" s="50"/>
      <c r="G171" s="46"/>
      <c r="H171" s="46"/>
      <c r="I171" s="46"/>
      <c r="J171" s="46"/>
      <c r="K171" s="46"/>
      <c r="L171" s="46"/>
    </row>
    <row r="172" spans="1:12" s="38" customFormat="1" ht="12.75">
      <c r="A172" s="48"/>
      <c r="B172" s="49"/>
      <c r="C172" s="46"/>
      <c r="D172" s="46"/>
      <c r="E172" s="46"/>
      <c r="F172" s="50"/>
      <c r="G172" s="46"/>
      <c r="H172" s="46"/>
      <c r="I172" s="46"/>
      <c r="J172" s="46"/>
      <c r="K172" s="46"/>
      <c r="L172" s="46"/>
    </row>
    <row r="173" spans="1:12" s="38" customFormat="1" ht="12.75">
      <c r="A173" s="48"/>
      <c r="B173" s="49"/>
      <c r="C173" s="46"/>
      <c r="D173" s="46"/>
      <c r="E173" s="46"/>
      <c r="F173" s="50"/>
      <c r="G173" s="46"/>
      <c r="H173" s="46"/>
      <c r="I173" s="46"/>
      <c r="J173" s="46"/>
      <c r="K173" s="46"/>
      <c r="L173" s="46"/>
    </row>
    <row r="174" spans="1:12" s="38" customFormat="1" ht="12.75">
      <c r="A174" s="48"/>
      <c r="B174" s="49"/>
      <c r="C174" s="46"/>
      <c r="D174" s="46"/>
      <c r="E174" s="46"/>
      <c r="F174" s="50"/>
      <c r="G174" s="46"/>
      <c r="H174" s="46"/>
      <c r="I174" s="46"/>
      <c r="J174" s="46"/>
      <c r="K174" s="46"/>
      <c r="L174" s="46"/>
    </row>
    <row r="175" spans="1:12" s="38" customFormat="1" ht="12.75">
      <c r="A175" s="48"/>
      <c r="B175" s="49"/>
      <c r="C175" s="46"/>
      <c r="D175" s="46"/>
      <c r="E175" s="46"/>
      <c r="F175" s="50"/>
      <c r="G175" s="46"/>
      <c r="H175" s="46"/>
      <c r="I175" s="46"/>
      <c r="J175" s="46"/>
      <c r="K175" s="46"/>
      <c r="L175" s="46"/>
    </row>
    <row r="176" spans="1:12" s="38" customFormat="1" ht="12.75">
      <c r="A176" s="48"/>
      <c r="B176" s="49"/>
      <c r="C176" s="46"/>
      <c r="D176" s="46"/>
      <c r="E176" s="46"/>
      <c r="F176" s="46"/>
      <c r="G176" s="46"/>
      <c r="H176" s="46"/>
      <c r="I176" s="46"/>
      <c r="J176" s="46"/>
      <c r="K176" s="46"/>
      <c r="L176" s="95"/>
    </row>
    <row r="177" spans="1:12" s="38" customFormat="1" ht="12.75">
      <c r="A177" s="48"/>
      <c r="B177" s="49"/>
      <c r="C177" s="46"/>
      <c r="D177" s="46"/>
      <c r="E177" s="46"/>
      <c r="F177" s="50"/>
      <c r="G177" s="46"/>
      <c r="H177" s="46"/>
      <c r="I177" s="46"/>
      <c r="J177" s="46"/>
      <c r="K177" s="46"/>
      <c r="L177" s="46"/>
    </row>
    <row r="178" spans="1:12" s="38" customFormat="1" ht="12.75">
      <c r="A178" s="48"/>
      <c r="B178" s="49"/>
      <c r="C178" s="46"/>
      <c r="D178" s="46"/>
      <c r="E178" s="46"/>
      <c r="F178" s="50"/>
      <c r="G178" s="46"/>
      <c r="H178" s="46"/>
      <c r="I178" s="46"/>
      <c r="J178" s="46"/>
      <c r="K178" s="46"/>
      <c r="L178" s="46"/>
    </row>
    <row r="179" spans="1:12" s="38" customFormat="1" ht="12.75">
      <c r="A179" s="48"/>
      <c r="B179" s="49"/>
      <c r="C179" s="46"/>
      <c r="D179" s="39"/>
      <c r="E179" s="39"/>
      <c r="F179" s="39"/>
      <c r="G179" s="39"/>
      <c r="H179" s="39"/>
      <c r="I179" s="39"/>
      <c r="J179" s="39"/>
      <c r="K179" s="39"/>
      <c r="L179" s="39"/>
    </row>
    <row r="180" spans="1:12" s="38" customFormat="1" ht="12.75">
      <c r="A180" s="48"/>
      <c r="C180" s="46"/>
      <c r="D180" s="46"/>
      <c r="E180" s="46"/>
      <c r="F180" s="46"/>
      <c r="G180" s="46"/>
      <c r="H180" s="46"/>
      <c r="I180" s="46"/>
      <c r="J180" s="46"/>
      <c r="K180" s="46"/>
      <c r="L180" s="46"/>
    </row>
    <row r="181" spans="1:12" s="38" customFormat="1" ht="12.75">
      <c r="A181" s="48"/>
      <c r="B181" s="46"/>
      <c r="C181" s="46"/>
      <c r="D181" s="46"/>
      <c r="E181" s="46"/>
      <c r="F181" s="100"/>
      <c r="G181" s="46"/>
      <c r="H181" s="95"/>
      <c r="I181" s="95"/>
      <c r="J181" s="95"/>
      <c r="K181" s="46"/>
      <c r="L181" s="46"/>
    </row>
    <row r="182" spans="1:12" s="38" customFormat="1" ht="12.75">
      <c r="A182" s="97"/>
      <c r="B182" s="46"/>
      <c r="C182" s="46"/>
      <c r="D182" s="46"/>
      <c r="E182" s="46"/>
      <c r="F182" s="46"/>
      <c r="G182" s="46"/>
      <c r="H182" s="95"/>
      <c r="I182" s="46"/>
      <c r="J182" s="46"/>
      <c r="K182" s="46"/>
      <c r="L182" s="46"/>
    </row>
    <row r="183" spans="1:12" s="38" customFormat="1" ht="12.75">
      <c r="A183" s="97"/>
      <c r="B183" s="46"/>
      <c r="C183" s="46"/>
      <c r="D183" s="46"/>
      <c r="E183" s="46"/>
      <c r="F183" s="46"/>
      <c r="G183" s="46"/>
      <c r="H183" s="95"/>
      <c r="I183" s="46"/>
      <c r="J183" s="46"/>
      <c r="K183" s="46"/>
      <c r="L183" s="46"/>
    </row>
    <row r="184" spans="1:12" s="38" customFormat="1" ht="12.75">
      <c r="A184" s="98"/>
      <c r="B184" s="49"/>
      <c r="C184" s="46"/>
      <c r="D184" s="46"/>
      <c r="E184" s="46"/>
      <c r="F184" s="46"/>
      <c r="G184" s="46"/>
      <c r="H184" s="46"/>
      <c r="I184" s="46"/>
      <c r="J184" s="46"/>
      <c r="K184" s="46"/>
      <c r="L184" s="46"/>
    </row>
    <row r="185" spans="1:12" s="38" customFormat="1" ht="12.75">
      <c r="A185" s="98"/>
      <c r="B185" s="49"/>
      <c r="C185" s="46"/>
      <c r="D185" s="46"/>
      <c r="E185" s="46"/>
      <c r="F185" s="46"/>
      <c r="G185" s="46"/>
      <c r="H185" s="46"/>
      <c r="I185" s="46"/>
      <c r="J185" s="46"/>
      <c r="K185" s="46"/>
      <c r="L185" s="46"/>
    </row>
    <row r="186" spans="1:12" s="38" customFormat="1" ht="12.75">
      <c r="A186" s="98"/>
      <c r="B186" s="49"/>
      <c r="C186" s="46"/>
      <c r="D186" s="46"/>
      <c r="E186" s="46"/>
      <c r="F186" s="46"/>
      <c r="G186" s="46"/>
      <c r="H186" s="46"/>
      <c r="I186" s="46"/>
      <c r="J186" s="46"/>
      <c r="K186" s="46"/>
      <c r="L186" s="46"/>
    </row>
    <row r="187" spans="1:12" s="38" customFormat="1" ht="12.75">
      <c r="A187" s="97"/>
      <c r="B187" s="97"/>
      <c r="C187" s="95"/>
      <c r="D187" s="95"/>
      <c r="E187" s="95"/>
      <c r="F187" s="46"/>
      <c r="G187" s="46"/>
      <c r="H187" s="46"/>
      <c r="I187" s="46"/>
      <c r="J187" s="46"/>
      <c r="K187" s="46"/>
      <c r="L187" s="46"/>
    </row>
    <row r="188" spans="1:12" s="38" customFormat="1" ht="12.75">
      <c r="A188" s="97"/>
      <c r="B188" s="97"/>
      <c r="C188" s="46"/>
      <c r="D188" s="46"/>
      <c r="E188" s="46"/>
      <c r="F188" s="46"/>
      <c r="G188" s="46"/>
      <c r="H188" s="46"/>
      <c r="I188" s="46"/>
      <c r="J188" s="46"/>
      <c r="K188" s="46"/>
      <c r="L188" s="46"/>
    </row>
    <row r="189" spans="1:12" s="38" customFormat="1" ht="12.75">
      <c r="A189" s="49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</row>
    <row r="190" spans="1:8" s="38" customFormat="1" ht="12.75">
      <c r="A190" s="48"/>
      <c r="H190" s="47"/>
    </row>
    <row r="191" spans="1:8" s="38" customFormat="1" ht="12.75">
      <c r="A191" s="48"/>
      <c r="H191" s="47"/>
    </row>
    <row r="192" spans="1:8" s="38" customFormat="1" ht="12.75">
      <c r="A192" s="48"/>
      <c r="H192" s="47"/>
    </row>
    <row r="193" spans="1:8" s="38" customFormat="1" ht="12.75">
      <c r="A193" s="48"/>
      <c r="H193" s="47"/>
    </row>
    <row r="194" spans="1:8" s="38" customFormat="1" ht="12.75">
      <c r="A194" s="48"/>
      <c r="H194" s="47"/>
    </row>
    <row r="195" spans="1:8" s="38" customFormat="1" ht="12.75">
      <c r="A195" s="48"/>
      <c r="H195" s="47"/>
    </row>
    <row r="196" spans="1:8" s="38" customFormat="1" ht="12.75">
      <c r="A196" s="48"/>
      <c r="H196" s="47"/>
    </row>
    <row r="197" spans="1:8" s="38" customFormat="1" ht="12.75">
      <c r="A197" s="48"/>
      <c r="H197" s="47"/>
    </row>
    <row r="198" spans="1:8" s="38" customFormat="1" ht="12.75">
      <c r="A198" s="48"/>
      <c r="H198" s="47"/>
    </row>
    <row r="199" spans="1:8" s="38" customFormat="1" ht="12.75">
      <c r="A199" s="48"/>
      <c r="H199" s="47"/>
    </row>
    <row r="200" spans="1:8" s="38" customFormat="1" ht="12.75">
      <c r="A200" s="48"/>
      <c r="H200" s="47"/>
    </row>
    <row r="201" spans="1:8" s="38" customFormat="1" ht="12.75">
      <c r="A201" s="48"/>
      <c r="H201" s="47"/>
    </row>
    <row r="202" spans="1:8" s="38" customFormat="1" ht="12.75">
      <c r="A202" s="48"/>
      <c r="H202" s="47"/>
    </row>
    <row r="203" spans="1:8" s="38" customFormat="1" ht="12.75">
      <c r="A203" s="48"/>
      <c r="H203" s="47"/>
    </row>
    <row r="204" spans="1:8" s="38" customFormat="1" ht="12.75">
      <c r="A204" s="48"/>
      <c r="H204" s="47"/>
    </row>
  </sheetData>
  <mergeCells count="8">
    <mergeCell ref="A1:I1"/>
    <mergeCell ref="A119:L119"/>
    <mergeCell ref="A124:L124"/>
    <mergeCell ref="A40:L40"/>
    <mergeCell ref="A148:A149"/>
    <mergeCell ref="A182:A186"/>
    <mergeCell ref="A187:A188"/>
    <mergeCell ref="B187:B18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Игнатенко</dc:creator>
  <cp:keywords/>
  <dc:description/>
  <cp:lastModifiedBy>X</cp:lastModifiedBy>
  <dcterms:created xsi:type="dcterms:W3CDTF">2014-04-08T04:08:50Z</dcterms:created>
  <dcterms:modified xsi:type="dcterms:W3CDTF">2014-04-08T04:09:19Z</dcterms:modified>
  <cp:category/>
  <cp:version/>
  <cp:contentType/>
  <cp:contentStatus/>
</cp:coreProperties>
</file>